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rosta\Documents\SOMR\"/>
    </mc:Choice>
  </mc:AlternateContent>
  <bookViews>
    <workbookView xWindow="0" yWindow="0" windowWidth="28800" windowHeight="12315" activeTab="2"/>
  </bookViews>
  <sheets>
    <sheet name="ROZPOČET 2024" sheetId="4" r:id="rId1"/>
    <sheet name="ROZPOČET - Změny" sheetId="3" r:id="rId2"/>
    <sheet name="RO 1 - ke schválení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22" i="3"/>
  <c r="F22" i="4"/>
  <c r="F17" i="4"/>
  <c r="E17" i="4"/>
  <c r="F22" i="3"/>
  <c r="G16" i="3"/>
  <c r="E17" i="3"/>
  <c r="E42" i="4" l="1"/>
  <c r="E34" i="4"/>
  <c r="F34" i="4"/>
  <c r="E32" i="4"/>
  <c r="F32" i="4"/>
  <c r="E21" i="4"/>
  <c r="F21" i="4"/>
  <c r="F19" i="4"/>
  <c r="E19" i="4"/>
  <c r="F9" i="4"/>
  <c r="E9" i="4"/>
  <c r="E42" i="3"/>
  <c r="E32" i="3"/>
  <c r="F35" i="3"/>
  <c r="G31" i="3"/>
  <c r="G30" i="3"/>
  <c r="E34" i="3"/>
  <c r="G33" i="3"/>
  <c r="G20" i="3"/>
  <c r="G21" i="3" s="1"/>
  <c r="G18" i="3"/>
  <c r="G19" i="3" s="1"/>
  <c r="G11" i="3"/>
  <c r="G12" i="3"/>
  <c r="G13" i="3"/>
  <c r="G14" i="3"/>
  <c r="G15" i="3"/>
  <c r="G10" i="3"/>
  <c r="G9" i="3"/>
  <c r="E19" i="3"/>
  <c r="E21" i="3"/>
  <c r="E9" i="3"/>
  <c r="E35" i="3" l="1"/>
  <c r="F41" i="3"/>
  <c r="F42" i="3" s="1"/>
  <c r="G32" i="3"/>
  <c r="E35" i="4"/>
  <c r="E22" i="4"/>
  <c r="F35" i="4"/>
  <c r="E22" i="3"/>
  <c r="G34" i="3"/>
  <c r="D14" i="1"/>
  <c r="G35" i="3" l="1"/>
  <c r="G41" i="3"/>
  <c r="G42" i="3" s="1"/>
  <c r="F41" i="4"/>
  <c r="F42" i="4" s="1"/>
  <c r="D19" i="1"/>
  <c r="D22" i="1" s="1"/>
</calcChain>
</file>

<file path=xl/sharedStrings.xml><?xml version="1.0" encoding="utf-8"?>
<sst xmlns="http://schemas.openxmlformats.org/spreadsheetml/2006/main" count="132" uniqueCount="56">
  <si>
    <t>IČ:</t>
  </si>
  <si>
    <t>Sídlo:</t>
  </si>
  <si>
    <t>OÚ Čisovice,  252 04  Čisovice</t>
  </si>
  <si>
    <t>Výdaje</t>
  </si>
  <si>
    <t>PARA</t>
  </si>
  <si>
    <t>POLO</t>
  </si>
  <si>
    <t>Název</t>
  </si>
  <si>
    <t>Částka</t>
  </si>
  <si>
    <t>Svazek obcí Mníšecký region</t>
  </si>
  <si>
    <t>Schváleno dne:</t>
  </si>
  <si>
    <t>Zpracovala dne:</t>
  </si>
  <si>
    <t>Miroslava Cidlinská - účetní</t>
  </si>
  <si>
    <t>Zuzana Kuthanová - předsedkyně DSO</t>
  </si>
  <si>
    <t>Celkem:</t>
  </si>
  <si>
    <t>Cestovné</t>
  </si>
  <si>
    <t>Rozpočtové opatření č.</t>
  </si>
  <si>
    <t>Neinvestiční transfery spolkům</t>
  </si>
  <si>
    <t>Ostatní osobní výdaje</t>
  </si>
  <si>
    <t>Poštovné</t>
  </si>
  <si>
    <t>Služby elektronických komunikací</t>
  </si>
  <si>
    <t>Neinvestiční transfery od obcí - zástřelné</t>
  </si>
  <si>
    <t>Nákup ostatních služeb - "Hry bez hranic"</t>
  </si>
  <si>
    <t>Cestovné - výjezdní zasedání</t>
  </si>
  <si>
    <t>Nákup ostatních služeb - ubytování/strava - výjezdní zasedání</t>
  </si>
  <si>
    <t>Období</t>
  </si>
  <si>
    <t>VÝDAJE</t>
  </si>
  <si>
    <t>Rozpočet po změnách</t>
  </si>
  <si>
    <t>Rozpočet</t>
  </si>
  <si>
    <t>Vymezení paragrafu</t>
  </si>
  <si>
    <t>Název položky</t>
  </si>
  <si>
    <t>Ostatní záležitosti pozemních komunikací</t>
  </si>
  <si>
    <t>Ostatní činnosti k ochraně přírody a krajiny</t>
  </si>
  <si>
    <t>Poštovní služby</t>
  </si>
  <si>
    <t>Služby peněžních ústavů</t>
  </si>
  <si>
    <t>Obecné příjmy a výdaje z finančních operací</t>
  </si>
  <si>
    <t>Celkem</t>
  </si>
  <si>
    <t>zůstatek účtu k 31.12.10</t>
  </si>
  <si>
    <t>Rozpočet dobrovolného svazku obcí</t>
  </si>
  <si>
    <t>SOMR - Svazek obcí Mníšeckého kraje</t>
  </si>
  <si>
    <t>47003049</t>
  </si>
  <si>
    <t xml:space="preserve">Rozpočtové opatření </t>
  </si>
  <si>
    <t>č. 1</t>
  </si>
  <si>
    <t>Územní rozvoj</t>
  </si>
  <si>
    <t>Zpracování dat - služby IT</t>
  </si>
  <si>
    <t>Nákup ostatní služeb</t>
  </si>
  <si>
    <t>PŘÍJMY</t>
  </si>
  <si>
    <t>Neinvestiční transfery od obcí</t>
  </si>
  <si>
    <t>Členské příspěvky</t>
  </si>
  <si>
    <t>Zástřelné</t>
  </si>
  <si>
    <t>Příjem z úroků</t>
  </si>
  <si>
    <t>Financování</t>
  </si>
  <si>
    <t xml:space="preserve">Změna stavu krátkodobých prostředků </t>
  </si>
  <si>
    <t>Příjmy</t>
  </si>
  <si>
    <t>Změna stavu finančních prostředků</t>
  </si>
  <si>
    <t>Neinvestiční transfery obcím</t>
  </si>
  <si>
    <t>Vyvěšeno: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</si>
</sst>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2" xfId="0" applyBorder="1"/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3" xfId="0" applyBorder="1" applyAlignment="1"/>
    <xf numFmtId="14" fontId="0" fillId="0" borderId="0" xfId="0" applyNumberFormat="1"/>
    <xf numFmtId="0" fontId="0" fillId="0" borderId="1" xfId="0" applyBorder="1"/>
    <xf numFmtId="0" fontId="0" fillId="0" borderId="11" xfId="0" applyFont="1" applyFill="1" applyBorder="1"/>
    <xf numFmtId="0" fontId="0" fillId="0" borderId="0" xfId="0" applyBorder="1"/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Alignment="1">
      <alignment horizontal="left" wrapText="1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7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vertical="center"/>
    </xf>
    <xf numFmtId="164" fontId="0" fillId="0" borderId="12" xfId="0" applyNumberFormat="1" applyFont="1" applyBorder="1"/>
    <xf numFmtId="0" fontId="0" fillId="0" borderId="12" xfId="0" applyFont="1" applyBorder="1"/>
    <xf numFmtId="0" fontId="0" fillId="0" borderId="10" xfId="0" applyFont="1" applyBorder="1"/>
    <xf numFmtId="0" fontId="0" fillId="0" borderId="20" xfId="0" applyFill="1" applyBorder="1"/>
    <xf numFmtId="0" fontId="0" fillId="0" borderId="19" xfId="0" applyFill="1" applyBorder="1"/>
    <xf numFmtId="164" fontId="0" fillId="0" borderId="19" xfId="0" applyNumberFormat="1" applyBorder="1"/>
    <xf numFmtId="165" fontId="0" fillId="0" borderId="0" xfId="0" applyNumberFormat="1"/>
    <xf numFmtId="165" fontId="3" fillId="0" borderId="24" xfId="0" applyNumberFormat="1" applyFont="1" applyBorder="1" applyAlignment="1">
      <alignment horizontal="center"/>
    </xf>
    <xf numFmtId="0" fontId="3" fillId="0" borderId="0" xfId="0" applyFont="1"/>
    <xf numFmtId="49" fontId="3" fillId="0" borderId="28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65" fontId="5" fillId="0" borderId="8" xfId="0" applyNumberFormat="1" applyFont="1" applyBorder="1" applyAlignment="1">
      <alignment vertical="center"/>
    </xf>
    <xf numFmtId="0" fontId="6" fillId="0" borderId="31" xfId="0" applyFont="1" applyFill="1" applyBorder="1"/>
    <xf numFmtId="0" fontId="7" fillId="0" borderId="32" xfId="0" applyFont="1" applyFill="1" applyBorder="1" applyAlignment="1">
      <alignment horizontal="right" vertical="top" wrapText="1"/>
    </xf>
    <xf numFmtId="0" fontId="7" fillId="0" borderId="32" xfId="0" applyFont="1" applyFill="1" applyBorder="1" applyAlignment="1">
      <alignment horizontal="left" vertical="top" wrapText="1"/>
    </xf>
    <xf numFmtId="165" fontId="9" fillId="0" borderId="32" xfId="0" applyNumberFormat="1" applyFont="1" applyFill="1" applyBorder="1"/>
    <xf numFmtId="0" fontId="6" fillId="0" borderId="33" xfId="0" applyFont="1" applyFill="1" applyBorder="1"/>
    <xf numFmtId="0" fontId="7" fillId="0" borderId="8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left" vertical="top" wrapText="1"/>
    </xf>
    <xf numFmtId="165" fontId="4" fillId="0" borderId="8" xfId="0" applyNumberFormat="1" applyFont="1" applyFill="1" applyBorder="1"/>
    <xf numFmtId="0" fontId="6" fillId="0" borderId="18" xfId="0" applyFont="1" applyFill="1" applyBorder="1"/>
    <xf numFmtId="0" fontId="7" fillId="0" borderId="35" xfId="0" applyFont="1" applyFill="1" applyBorder="1" applyAlignment="1">
      <alignment horizontal="right" vertical="top" wrapText="1"/>
    </xf>
    <xf numFmtId="0" fontId="7" fillId="0" borderId="9" xfId="0" applyFont="1" applyFill="1" applyBorder="1" applyAlignment="1">
      <alignment horizontal="right" vertical="top" wrapText="1"/>
    </xf>
    <xf numFmtId="0" fontId="7" fillId="0" borderId="9" xfId="0" applyFont="1" applyFill="1" applyBorder="1" applyAlignment="1">
      <alignment horizontal="left" vertical="top" wrapText="1"/>
    </xf>
    <xf numFmtId="165" fontId="9" fillId="0" borderId="9" xfId="0" applyNumberFormat="1" applyFont="1" applyFill="1" applyBorder="1"/>
    <xf numFmtId="0" fontId="7" fillId="0" borderId="3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top" wrapText="1"/>
    </xf>
    <xf numFmtId="165" fontId="9" fillId="0" borderId="3" xfId="0" applyNumberFormat="1" applyFont="1" applyFill="1" applyBorder="1"/>
    <xf numFmtId="0" fontId="5" fillId="0" borderId="33" xfId="0" applyFont="1" applyFill="1" applyBorder="1"/>
    <xf numFmtId="0" fontId="10" fillId="0" borderId="8" xfId="0" applyFont="1" applyFill="1" applyBorder="1" applyAlignment="1">
      <alignment horizontal="right" vertical="top" wrapText="1"/>
    </xf>
    <xf numFmtId="0" fontId="10" fillId="0" borderId="8" xfId="0" applyFont="1" applyFill="1" applyBorder="1" applyAlignment="1">
      <alignment horizontal="left" vertical="top" wrapText="1"/>
    </xf>
    <xf numFmtId="165" fontId="11" fillId="0" borderId="8" xfId="0" applyNumberFormat="1" applyFont="1" applyFill="1" applyBorder="1"/>
    <xf numFmtId="0" fontId="0" fillId="0" borderId="0" xfId="0" applyFont="1"/>
    <xf numFmtId="0" fontId="3" fillId="0" borderId="31" xfId="0" applyFont="1" applyFill="1" applyBorder="1"/>
    <xf numFmtId="0" fontId="8" fillId="0" borderId="32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 vertical="top" wrapText="1"/>
    </xf>
    <xf numFmtId="0" fontId="8" fillId="0" borderId="32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left" vertical="top" wrapText="1"/>
    </xf>
    <xf numFmtId="165" fontId="5" fillId="0" borderId="33" xfId="0" applyNumberFormat="1" applyFont="1" applyBorder="1" applyAlignment="1">
      <alignment vertical="center"/>
    </xf>
    <xf numFmtId="165" fontId="11" fillId="0" borderId="27" xfId="0" applyNumberFormat="1" applyFont="1" applyBorder="1"/>
    <xf numFmtId="0" fontId="3" fillId="0" borderId="9" xfId="0" applyFont="1" applyBorder="1"/>
    <xf numFmtId="0" fontId="0" fillId="0" borderId="9" xfId="0" applyBorder="1" applyAlignment="1">
      <alignment horizontal="right"/>
    </xf>
    <xf numFmtId="0" fontId="1" fillId="0" borderId="37" xfId="0" applyFont="1" applyBorder="1"/>
    <xf numFmtId="0" fontId="1" fillId="0" borderId="5" xfId="0" applyFont="1" applyBorder="1"/>
    <xf numFmtId="0" fontId="0" fillId="0" borderId="15" xfId="0" applyBorder="1" applyAlignment="1">
      <alignment horizontal="right"/>
    </xf>
    <xf numFmtId="0" fontId="3" fillId="0" borderId="15" xfId="0" applyFont="1" applyBorder="1"/>
    <xf numFmtId="0" fontId="3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165" fontId="0" fillId="0" borderId="0" xfId="0" applyNumberFormat="1" applyBorder="1"/>
    <xf numFmtId="0" fontId="0" fillId="0" borderId="0" xfId="0" applyAlignment="1">
      <alignment horizontal="right"/>
    </xf>
    <xf numFmtId="165" fontId="3" fillId="0" borderId="24" xfId="0" applyNumberFormat="1" applyFont="1" applyBorder="1" applyAlignment="1">
      <alignment horizontal="center" shrinkToFit="1"/>
    </xf>
    <xf numFmtId="0" fontId="3" fillId="3" borderId="0" xfId="0" applyFont="1" applyFill="1"/>
    <xf numFmtId="0" fontId="3" fillId="4" borderId="0" xfId="0" applyFont="1" applyFill="1"/>
    <xf numFmtId="0" fontId="7" fillId="0" borderId="15" xfId="0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left" vertical="top" wrapText="1"/>
    </xf>
    <xf numFmtId="165" fontId="9" fillId="0" borderId="15" xfId="0" applyNumberFormat="1" applyFont="1" applyFill="1" applyBorder="1"/>
    <xf numFmtId="165" fontId="9" fillId="0" borderId="18" xfId="0" applyNumberFormat="1" applyFon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  <xf numFmtId="165" fontId="0" fillId="0" borderId="38" xfId="0" applyNumberFormat="1" applyBorder="1"/>
    <xf numFmtId="0" fontId="5" fillId="0" borderId="33" xfId="0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5" borderId="3" xfId="0" applyFill="1" applyBorder="1"/>
    <xf numFmtId="0" fontId="2" fillId="0" borderId="0" xfId="0" applyFont="1"/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16" fillId="0" borderId="6" xfId="0" applyFont="1" applyBorder="1" applyAlignment="1"/>
    <xf numFmtId="0" fontId="16" fillId="0" borderId="7" xfId="0" applyFont="1" applyBorder="1" applyAlignment="1"/>
    <xf numFmtId="164" fontId="2" fillId="0" borderId="9" xfId="0" applyNumberFormat="1" applyFont="1" applyBorder="1"/>
    <xf numFmtId="164" fontId="2" fillId="0" borderId="3" xfId="0" applyNumberFormat="1" applyFont="1" applyBorder="1"/>
    <xf numFmtId="0" fontId="2" fillId="0" borderId="0" xfId="0" applyFont="1" applyFill="1" applyBorder="1"/>
    <xf numFmtId="0" fontId="14" fillId="0" borderId="36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wrapText="1" shrinkToFit="1"/>
    </xf>
    <xf numFmtId="165" fontId="3" fillId="0" borderId="27" xfId="0" applyNumberFormat="1" applyFont="1" applyBorder="1" applyAlignment="1">
      <alignment horizontal="center" wrapText="1" shrinkToFit="1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A7" workbookViewId="0">
      <selection activeCell="H10" sqref="H10"/>
    </sheetView>
  </sheetViews>
  <sheetFormatPr defaultColWidth="16.28515625" defaultRowHeight="15" x14ac:dyDescent="0.25"/>
  <cols>
    <col min="1" max="1" width="43" customWidth="1"/>
    <col min="2" max="2" width="6.7109375" bestFit="1" customWidth="1"/>
    <col min="3" max="3" width="7" style="73" customWidth="1"/>
    <col min="4" max="4" width="30" bestFit="1" customWidth="1"/>
    <col min="5" max="6" width="18.5703125" style="27" customWidth="1"/>
    <col min="252" max="252" width="43" customWidth="1"/>
    <col min="253" max="253" width="6.7109375" bestFit="1" customWidth="1"/>
    <col min="254" max="254" width="6.42578125" customWidth="1"/>
    <col min="255" max="255" width="72.5703125" customWidth="1"/>
    <col min="256" max="258" width="0" hidden="1" customWidth="1"/>
    <col min="259" max="259" width="18.5703125" customWidth="1"/>
    <col min="260" max="260" width="32.85546875" bestFit="1" customWidth="1"/>
    <col min="508" max="508" width="43" customWidth="1"/>
    <col min="509" max="509" width="6.7109375" bestFit="1" customWidth="1"/>
    <col min="510" max="510" width="6.42578125" customWidth="1"/>
    <col min="511" max="511" width="72.5703125" customWidth="1"/>
    <col min="512" max="514" width="0" hidden="1" customWidth="1"/>
    <col min="515" max="515" width="18.5703125" customWidth="1"/>
    <col min="516" max="516" width="32.85546875" bestFit="1" customWidth="1"/>
    <col min="764" max="764" width="43" customWidth="1"/>
    <col min="765" max="765" width="6.7109375" bestFit="1" customWidth="1"/>
    <col min="766" max="766" width="6.42578125" customWidth="1"/>
    <col min="767" max="767" width="72.5703125" customWidth="1"/>
    <col min="768" max="770" width="0" hidden="1" customWidth="1"/>
    <col min="771" max="771" width="18.5703125" customWidth="1"/>
    <col min="772" max="772" width="32.85546875" bestFit="1" customWidth="1"/>
    <col min="1020" max="1020" width="43" customWidth="1"/>
    <col min="1021" max="1021" width="6.7109375" bestFit="1" customWidth="1"/>
    <col min="1022" max="1022" width="6.42578125" customWidth="1"/>
    <col min="1023" max="1023" width="72.5703125" customWidth="1"/>
    <col min="1024" max="1026" width="0" hidden="1" customWidth="1"/>
    <col min="1027" max="1027" width="18.5703125" customWidth="1"/>
    <col min="1028" max="1028" width="32.85546875" bestFit="1" customWidth="1"/>
    <col min="1276" max="1276" width="43" customWidth="1"/>
    <col min="1277" max="1277" width="6.7109375" bestFit="1" customWidth="1"/>
    <col min="1278" max="1278" width="6.42578125" customWidth="1"/>
    <col min="1279" max="1279" width="72.5703125" customWidth="1"/>
    <col min="1280" max="1282" width="0" hidden="1" customWidth="1"/>
    <col min="1283" max="1283" width="18.5703125" customWidth="1"/>
    <col min="1284" max="1284" width="32.85546875" bestFit="1" customWidth="1"/>
    <col min="1532" max="1532" width="43" customWidth="1"/>
    <col min="1533" max="1533" width="6.7109375" bestFit="1" customWidth="1"/>
    <col min="1534" max="1534" width="6.42578125" customWidth="1"/>
    <col min="1535" max="1535" width="72.5703125" customWidth="1"/>
    <col min="1536" max="1538" width="0" hidden="1" customWidth="1"/>
    <col min="1539" max="1539" width="18.5703125" customWidth="1"/>
    <col min="1540" max="1540" width="32.85546875" bestFit="1" customWidth="1"/>
    <col min="1788" max="1788" width="43" customWidth="1"/>
    <col min="1789" max="1789" width="6.7109375" bestFit="1" customWidth="1"/>
    <col min="1790" max="1790" width="6.42578125" customWidth="1"/>
    <col min="1791" max="1791" width="72.5703125" customWidth="1"/>
    <col min="1792" max="1794" width="0" hidden="1" customWidth="1"/>
    <col min="1795" max="1795" width="18.5703125" customWidth="1"/>
    <col min="1796" max="1796" width="32.85546875" bestFit="1" customWidth="1"/>
    <col min="2044" max="2044" width="43" customWidth="1"/>
    <col min="2045" max="2045" width="6.7109375" bestFit="1" customWidth="1"/>
    <col min="2046" max="2046" width="6.42578125" customWidth="1"/>
    <col min="2047" max="2047" width="72.5703125" customWidth="1"/>
    <col min="2048" max="2050" width="0" hidden="1" customWidth="1"/>
    <col min="2051" max="2051" width="18.5703125" customWidth="1"/>
    <col min="2052" max="2052" width="32.85546875" bestFit="1" customWidth="1"/>
    <col min="2300" max="2300" width="43" customWidth="1"/>
    <col min="2301" max="2301" width="6.7109375" bestFit="1" customWidth="1"/>
    <col min="2302" max="2302" width="6.42578125" customWidth="1"/>
    <col min="2303" max="2303" width="72.5703125" customWidth="1"/>
    <col min="2304" max="2306" width="0" hidden="1" customWidth="1"/>
    <col min="2307" max="2307" width="18.5703125" customWidth="1"/>
    <col min="2308" max="2308" width="32.85546875" bestFit="1" customWidth="1"/>
    <col min="2556" max="2556" width="43" customWidth="1"/>
    <col min="2557" max="2557" width="6.7109375" bestFit="1" customWidth="1"/>
    <col min="2558" max="2558" width="6.42578125" customWidth="1"/>
    <col min="2559" max="2559" width="72.5703125" customWidth="1"/>
    <col min="2560" max="2562" width="0" hidden="1" customWidth="1"/>
    <col min="2563" max="2563" width="18.5703125" customWidth="1"/>
    <col min="2564" max="2564" width="32.85546875" bestFit="1" customWidth="1"/>
    <col min="2812" max="2812" width="43" customWidth="1"/>
    <col min="2813" max="2813" width="6.7109375" bestFit="1" customWidth="1"/>
    <col min="2814" max="2814" width="6.42578125" customWidth="1"/>
    <col min="2815" max="2815" width="72.5703125" customWidth="1"/>
    <col min="2816" max="2818" width="0" hidden="1" customWidth="1"/>
    <col min="2819" max="2819" width="18.5703125" customWidth="1"/>
    <col min="2820" max="2820" width="32.85546875" bestFit="1" customWidth="1"/>
    <col min="3068" max="3068" width="43" customWidth="1"/>
    <col min="3069" max="3069" width="6.7109375" bestFit="1" customWidth="1"/>
    <col min="3070" max="3070" width="6.42578125" customWidth="1"/>
    <col min="3071" max="3071" width="72.5703125" customWidth="1"/>
    <col min="3072" max="3074" width="0" hidden="1" customWidth="1"/>
    <col min="3075" max="3075" width="18.5703125" customWidth="1"/>
    <col min="3076" max="3076" width="32.85546875" bestFit="1" customWidth="1"/>
    <col min="3324" max="3324" width="43" customWidth="1"/>
    <col min="3325" max="3325" width="6.7109375" bestFit="1" customWidth="1"/>
    <col min="3326" max="3326" width="6.42578125" customWidth="1"/>
    <col min="3327" max="3327" width="72.5703125" customWidth="1"/>
    <col min="3328" max="3330" width="0" hidden="1" customWidth="1"/>
    <col min="3331" max="3331" width="18.5703125" customWidth="1"/>
    <col min="3332" max="3332" width="32.85546875" bestFit="1" customWidth="1"/>
    <col min="3580" max="3580" width="43" customWidth="1"/>
    <col min="3581" max="3581" width="6.7109375" bestFit="1" customWidth="1"/>
    <col min="3582" max="3582" width="6.42578125" customWidth="1"/>
    <col min="3583" max="3583" width="72.5703125" customWidth="1"/>
    <col min="3584" max="3586" width="0" hidden="1" customWidth="1"/>
    <col min="3587" max="3587" width="18.5703125" customWidth="1"/>
    <col min="3588" max="3588" width="32.85546875" bestFit="1" customWidth="1"/>
    <col min="3836" max="3836" width="43" customWidth="1"/>
    <col min="3837" max="3837" width="6.7109375" bestFit="1" customWidth="1"/>
    <col min="3838" max="3838" width="6.42578125" customWidth="1"/>
    <col min="3839" max="3839" width="72.5703125" customWidth="1"/>
    <col min="3840" max="3842" width="0" hidden="1" customWidth="1"/>
    <col min="3843" max="3843" width="18.5703125" customWidth="1"/>
    <col min="3844" max="3844" width="32.85546875" bestFit="1" customWidth="1"/>
    <col min="4092" max="4092" width="43" customWidth="1"/>
    <col min="4093" max="4093" width="6.7109375" bestFit="1" customWidth="1"/>
    <col min="4094" max="4094" width="6.42578125" customWidth="1"/>
    <col min="4095" max="4095" width="72.5703125" customWidth="1"/>
    <col min="4096" max="4098" width="0" hidden="1" customWidth="1"/>
    <col min="4099" max="4099" width="18.5703125" customWidth="1"/>
    <col min="4100" max="4100" width="32.85546875" bestFit="1" customWidth="1"/>
    <col min="4348" max="4348" width="43" customWidth="1"/>
    <col min="4349" max="4349" width="6.7109375" bestFit="1" customWidth="1"/>
    <col min="4350" max="4350" width="6.42578125" customWidth="1"/>
    <col min="4351" max="4351" width="72.5703125" customWidth="1"/>
    <col min="4352" max="4354" width="0" hidden="1" customWidth="1"/>
    <col min="4355" max="4355" width="18.5703125" customWidth="1"/>
    <col min="4356" max="4356" width="32.85546875" bestFit="1" customWidth="1"/>
    <col min="4604" max="4604" width="43" customWidth="1"/>
    <col min="4605" max="4605" width="6.7109375" bestFit="1" customWidth="1"/>
    <col min="4606" max="4606" width="6.42578125" customWidth="1"/>
    <col min="4607" max="4607" width="72.5703125" customWidth="1"/>
    <col min="4608" max="4610" width="0" hidden="1" customWidth="1"/>
    <col min="4611" max="4611" width="18.5703125" customWidth="1"/>
    <col min="4612" max="4612" width="32.85546875" bestFit="1" customWidth="1"/>
    <col min="4860" max="4860" width="43" customWidth="1"/>
    <col min="4861" max="4861" width="6.7109375" bestFit="1" customWidth="1"/>
    <col min="4862" max="4862" width="6.42578125" customWidth="1"/>
    <col min="4863" max="4863" width="72.5703125" customWidth="1"/>
    <col min="4864" max="4866" width="0" hidden="1" customWidth="1"/>
    <col min="4867" max="4867" width="18.5703125" customWidth="1"/>
    <col min="4868" max="4868" width="32.85546875" bestFit="1" customWidth="1"/>
    <col min="5116" max="5116" width="43" customWidth="1"/>
    <col min="5117" max="5117" width="6.7109375" bestFit="1" customWidth="1"/>
    <col min="5118" max="5118" width="6.42578125" customWidth="1"/>
    <col min="5119" max="5119" width="72.5703125" customWidth="1"/>
    <col min="5120" max="5122" width="0" hidden="1" customWidth="1"/>
    <col min="5123" max="5123" width="18.5703125" customWidth="1"/>
    <col min="5124" max="5124" width="32.85546875" bestFit="1" customWidth="1"/>
    <col min="5372" max="5372" width="43" customWidth="1"/>
    <col min="5373" max="5373" width="6.7109375" bestFit="1" customWidth="1"/>
    <col min="5374" max="5374" width="6.42578125" customWidth="1"/>
    <col min="5375" max="5375" width="72.5703125" customWidth="1"/>
    <col min="5376" max="5378" width="0" hidden="1" customWidth="1"/>
    <col min="5379" max="5379" width="18.5703125" customWidth="1"/>
    <col min="5380" max="5380" width="32.85546875" bestFit="1" customWidth="1"/>
    <col min="5628" max="5628" width="43" customWidth="1"/>
    <col min="5629" max="5629" width="6.7109375" bestFit="1" customWidth="1"/>
    <col min="5630" max="5630" width="6.42578125" customWidth="1"/>
    <col min="5631" max="5631" width="72.5703125" customWidth="1"/>
    <col min="5632" max="5634" width="0" hidden="1" customWidth="1"/>
    <col min="5635" max="5635" width="18.5703125" customWidth="1"/>
    <col min="5636" max="5636" width="32.85546875" bestFit="1" customWidth="1"/>
    <col min="5884" max="5884" width="43" customWidth="1"/>
    <col min="5885" max="5885" width="6.7109375" bestFit="1" customWidth="1"/>
    <col min="5886" max="5886" width="6.42578125" customWidth="1"/>
    <col min="5887" max="5887" width="72.5703125" customWidth="1"/>
    <col min="5888" max="5890" width="0" hidden="1" customWidth="1"/>
    <col min="5891" max="5891" width="18.5703125" customWidth="1"/>
    <col min="5892" max="5892" width="32.85546875" bestFit="1" customWidth="1"/>
    <col min="6140" max="6140" width="43" customWidth="1"/>
    <col min="6141" max="6141" width="6.7109375" bestFit="1" customWidth="1"/>
    <col min="6142" max="6142" width="6.42578125" customWidth="1"/>
    <col min="6143" max="6143" width="72.5703125" customWidth="1"/>
    <col min="6144" max="6146" width="0" hidden="1" customWidth="1"/>
    <col min="6147" max="6147" width="18.5703125" customWidth="1"/>
    <col min="6148" max="6148" width="32.85546875" bestFit="1" customWidth="1"/>
    <col min="6396" max="6396" width="43" customWidth="1"/>
    <col min="6397" max="6397" width="6.7109375" bestFit="1" customWidth="1"/>
    <col min="6398" max="6398" width="6.42578125" customWidth="1"/>
    <col min="6399" max="6399" width="72.5703125" customWidth="1"/>
    <col min="6400" max="6402" width="0" hidden="1" customWidth="1"/>
    <col min="6403" max="6403" width="18.5703125" customWidth="1"/>
    <col min="6404" max="6404" width="32.85546875" bestFit="1" customWidth="1"/>
    <col min="6652" max="6652" width="43" customWidth="1"/>
    <col min="6653" max="6653" width="6.7109375" bestFit="1" customWidth="1"/>
    <col min="6654" max="6654" width="6.42578125" customWidth="1"/>
    <col min="6655" max="6655" width="72.5703125" customWidth="1"/>
    <col min="6656" max="6658" width="0" hidden="1" customWidth="1"/>
    <col min="6659" max="6659" width="18.5703125" customWidth="1"/>
    <col min="6660" max="6660" width="32.85546875" bestFit="1" customWidth="1"/>
    <col min="6908" max="6908" width="43" customWidth="1"/>
    <col min="6909" max="6909" width="6.7109375" bestFit="1" customWidth="1"/>
    <col min="6910" max="6910" width="6.42578125" customWidth="1"/>
    <col min="6911" max="6911" width="72.5703125" customWidth="1"/>
    <col min="6912" max="6914" width="0" hidden="1" customWidth="1"/>
    <col min="6915" max="6915" width="18.5703125" customWidth="1"/>
    <col min="6916" max="6916" width="32.85546875" bestFit="1" customWidth="1"/>
    <col min="7164" max="7164" width="43" customWidth="1"/>
    <col min="7165" max="7165" width="6.7109375" bestFit="1" customWidth="1"/>
    <col min="7166" max="7166" width="6.42578125" customWidth="1"/>
    <col min="7167" max="7167" width="72.5703125" customWidth="1"/>
    <col min="7168" max="7170" width="0" hidden="1" customWidth="1"/>
    <col min="7171" max="7171" width="18.5703125" customWidth="1"/>
    <col min="7172" max="7172" width="32.85546875" bestFit="1" customWidth="1"/>
    <col min="7420" max="7420" width="43" customWidth="1"/>
    <col min="7421" max="7421" width="6.7109375" bestFit="1" customWidth="1"/>
    <col min="7422" max="7422" width="6.42578125" customWidth="1"/>
    <col min="7423" max="7423" width="72.5703125" customWidth="1"/>
    <col min="7424" max="7426" width="0" hidden="1" customWidth="1"/>
    <col min="7427" max="7427" width="18.5703125" customWidth="1"/>
    <col min="7428" max="7428" width="32.85546875" bestFit="1" customWidth="1"/>
    <col min="7676" max="7676" width="43" customWidth="1"/>
    <col min="7677" max="7677" width="6.7109375" bestFit="1" customWidth="1"/>
    <col min="7678" max="7678" width="6.42578125" customWidth="1"/>
    <col min="7679" max="7679" width="72.5703125" customWidth="1"/>
    <col min="7680" max="7682" width="0" hidden="1" customWidth="1"/>
    <col min="7683" max="7683" width="18.5703125" customWidth="1"/>
    <col min="7684" max="7684" width="32.85546875" bestFit="1" customWidth="1"/>
    <col min="7932" max="7932" width="43" customWidth="1"/>
    <col min="7933" max="7933" width="6.7109375" bestFit="1" customWidth="1"/>
    <col min="7934" max="7934" width="6.42578125" customWidth="1"/>
    <col min="7935" max="7935" width="72.5703125" customWidth="1"/>
    <col min="7936" max="7938" width="0" hidden="1" customWidth="1"/>
    <col min="7939" max="7939" width="18.5703125" customWidth="1"/>
    <col min="7940" max="7940" width="32.85546875" bestFit="1" customWidth="1"/>
    <col min="8188" max="8188" width="43" customWidth="1"/>
    <col min="8189" max="8189" width="6.7109375" bestFit="1" customWidth="1"/>
    <col min="8190" max="8190" width="6.42578125" customWidth="1"/>
    <col min="8191" max="8191" width="72.5703125" customWidth="1"/>
    <col min="8192" max="8194" width="0" hidden="1" customWidth="1"/>
    <col min="8195" max="8195" width="18.5703125" customWidth="1"/>
    <col min="8196" max="8196" width="32.85546875" bestFit="1" customWidth="1"/>
    <col min="8444" max="8444" width="43" customWidth="1"/>
    <col min="8445" max="8445" width="6.7109375" bestFit="1" customWidth="1"/>
    <col min="8446" max="8446" width="6.42578125" customWidth="1"/>
    <col min="8447" max="8447" width="72.5703125" customWidth="1"/>
    <col min="8448" max="8450" width="0" hidden="1" customWidth="1"/>
    <col min="8451" max="8451" width="18.5703125" customWidth="1"/>
    <col min="8452" max="8452" width="32.85546875" bestFit="1" customWidth="1"/>
    <col min="8700" max="8700" width="43" customWidth="1"/>
    <col min="8701" max="8701" width="6.7109375" bestFit="1" customWidth="1"/>
    <col min="8702" max="8702" width="6.42578125" customWidth="1"/>
    <col min="8703" max="8703" width="72.5703125" customWidth="1"/>
    <col min="8704" max="8706" width="0" hidden="1" customWidth="1"/>
    <col min="8707" max="8707" width="18.5703125" customWidth="1"/>
    <col min="8708" max="8708" width="32.85546875" bestFit="1" customWidth="1"/>
    <col min="8956" max="8956" width="43" customWidth="1"/>
    <col min="8957" max="8957" width="6.7109375" bestFit="1" customWidth="1"/>
    <col min="8958" max="8958" width="6.42578125" customWidth="1"/>
    <col min="8959" max="8959" width="72.5703125" customWidth="1"/>
    <col min="8960" max="8962" width="0" hidden="1" customWidth="1"/>
    <col min="8963" max="8963" width="18.5703125" customWidth="1"/>
    <col min="8964" max="8964" width="32.85546875" bestFit="1" customWidth="1"/>
    <col min="9212" max="9212" width="43" customWidth="1"/>
    <col min="9213" max="9213" width="6.7109375" bestFit="1" customWidth="1"/>
    <col min="9214" max="9214" width="6.42578125" customWidth="1"/>
    <col min="9215" max="9215" width="72.5703125" customWidth="1"/>
    <col min="9216" max="9218" width="0" hidden="1" customWidth="1"/>
    <col min="9219" max="9219" width="18.5703125" customWidth="1"/>
    <col min="9220" max="9220" width="32.85546875" bestFit="1" customWidth="1"/>
    <col min="9468" max="9468" width="43" customWidth="1"/>
    <col min="9469" max="9469" width="6.7109375" bestFit="1" customWidth="1"/>
    <col min="9470" max="9470" width="6.42578125" customWidth="1"/>
    <col min="9471" max="9471" width="72.5703125" customWidth="1"/>
    <col min="9472" max="9474" width="0" hidden="1" customWidth="1"/>
    <col min="9475" max="9475" width="18.5703125" customWidth="1"/>
    <col min="9476" max="9476" width="32.85546875" bestFit="1" customWidth="1"/>
    <col min="9724" max="9724" width="43" customWidth="1"/>
    <col min="9725" max="9725" width="6.7109375" bestFit="1" customWidth="1"/>
    <col min="9726" max="9726" width="6.42578125" customWidth="1"/>
    <col min="9727" max="9727" width="72.5703125" customWidth="1"/>
    <col min="9728" max="9730" width="0" hidden="1" customWidth="1"/>
    <col min="9731" max="9731" width="18.5703125" customWidth="1"/>
    <col min="9732" max="9732" width="32.85546875" bestFit="1" customWidth="1"/>
    <col min="9980" max="9980" width="43" customWidth="1"/>
    <col min="9981" max="9981" width="6.7109375" bestFit="1" customWidth="1"/>
    <col min="9982" max="9982" width="6.42578125" customWidth="1"/>
    <col min="9983" max="9983" width="72.5703125" customWidth="1"/>
    <col min="9984" max="9986" width="0" hidden="1" customWidth="1"/>
    <col min="9987" max="9987" width="18.5703125" customWidth="1"/>
    <col min="9988" max="9988" width="32.85546875" bestFit="1" customWidth="1"/>
    <col min="10236" max="10236" width="43" customWidth="1"/>
    <col min="10237" max="10237" width="6.7109375" bestFit="1" customWidth="1"/>
    <col min="10238" max="10238" width="6.42578125" customWidth="1"/>
    <col min="10239" max="10239" width="72.5703125" customWidth="1"/>
    <col min="10240" max="10242" width="0" hidden="1" customWidth="1"/>
    <col min="10243" max="10243" width="18.5703125" customWidth="1"/>
    <col min="10244" max="10244" width="32.85546875" bestFit="1" customWidth="1"/>
    <col min="10492" max="10492" width="43" customWidth="1"/>
    <col min="10493" max="10493" width="6.7109375" bestFit="1" customWidth="1"/>
    <col min="10494" max="10494" width="6.42578125" customWidth="1"/>
    <col min="10495" max="10495" width="72.5703125" customWidth="1"/>
    <col min="10496" max="10498" width="0" hidden="1" customWidth="1"/>
    <col min="10499" max="10499" width="18.5703125" customWidth="1"/>
    <col min="10500" max="10500" width="32.85546875" bestFit="1" customWidth="1"/>
    <col min="10748" max="10748" width="43" customWidth="1"/>
    <col min="10749" max="10749" width="6.7109375" bestFit="1" customWidth="1"/>
    <col min="10750" max="10750" width="6.42578125" customWidth="1"/>
    <col min="10751" max="10751" width="72.5703125" customWidth="1"/>
    <col min="10752" max="10754" width="0" hidden="1" customWidth="1"/>
    <col min="10755" max="10755" width="18.5703125" customWidth="1"/>
    <col min="10756" max="10756" width="32.85546875" bestFit="1" customWidth="1"/>
    <col min="11004" max="11004" width="43" customWidth="1"/>
    <col min="11005" max="11005" width="6.7109375" bestFit="1" customWidth="1"/>
    <col min="11006" max="11006" width="6.42578125" customWidth="1"/>
    <col min="11007" max="11007" width="72.5703125" customWidth="1"/>
    <col min="11008" max="11010" width="0" hidden="1" customWidth="1"/>
    <col min="11011" max="11011" width="18.5703125" customWidth="1"/>
    <col min="11012" max="11012" width="32.85546875" bestFit="1" customWidth="1"/>
    <col min="11260" max="11260" width="43" customWidth="1"/>
    <col min="11261" max="11261" width="6.7109375" bestFit="1" customWidth="1"/>
    <col min="11262" max="11262" width="6.42578125" customWidth="1"/>
    <col min="11263" max="11263" width="72.5703125" customWidth="1"/>
    <col min="11264" max="11266" width="0" hidden="1" customWidth="1"/>
    <col min="11267" max="11267" width="18.5703125" customWidth="1"/>
    <col min="11268" max="11268" width="32.85546875" bestFit="1" customWidth="1"/>
    <col min="11516" max="11516" width="43" customWidth="1"/>
    <col min="11517" max="11517" width="6.7109375" bestFit="1" customWidth="1"/>
    <col min="11518" max="11518" width="6.42578125" customWidth="1"/>
    <col min="11519" max="11519" width="72.5703125" customWidth="1"/>
    <col min="11520" max="11522" width="0" hidden="1" customWidth="1"/>
    <col min="11523" max="11523" width="18.5703125" customWidth="1"/>
    <col min="11524" max="11524" width="32.85546875" bestFit="1" customWidth="1"/>
    <col min="11772" max="11772" width="43" customWidth="1"/>
    <col min="11773" max="11773" width="6.7109375" bestFit="1" customWidth="1"/>
    <col min="11774" max="11774" width="6.42578125" customWidth="1"/>
    <col min="11775" max="11775" width="72.5703125" customWidth="1"/>
    <col min="11776" max="11778" width="0" hidden="1" customWidth="1"/>
    <col min="11779" max="11779" width="18.5703125" customWidth="1"/>
    <col min="11780" max="11780" width="32.85546875" bestFit="1" customWidth="1"/>
    <col min="12028" max="12028" width="43" customWidth="1"/>
    <col min="12029" max="12029" width="6.7109375" bestFit="1" customWidth="1"/>
    <col min="12030" max="12030" width="6.42578125" customWidth="1"/>
    <col min="12031" max="12031" width="72.5703125" customWidth="1"/>
    <col min="12032" max="12034" width="0" hidden="1" customWidth="1"/>
    <col min="12035" max="12035" width="18.5703125" customWidth="1"/>
    <col min="12036" max="12036" width="32.85546875" bestFit="1" customWidth="1"/>
    <col min="12284" max="12284" width="43" customWidth="1"/>
    <col min="12285" max="12285" width="6.7109375" bestFit="1" customWidth="1"/>
    <col min="12286" max="12286" width="6.42578125" customWidth="1"/>
    <col min="12287" max="12287" width="72.5703125" customWidth="1"/>
    <col min="12288" max="12290" width="0" hidden="1" customWidth="1"/>
    <col min="12291" max="12291" width="18.5703125" customWidth="1"/>
    <col min="12292" max="12292" width="32.85546875" bestFit="1" customWidth="1"/>
    <col min="12540" max="12540" width="43" customWidth="1"/>
    <col min="12541" max="12541" width="6.7109375" bestFit="1" customWidth="1"/>
    <col min="12542" max="12542" width="6.42578125" customWidth="1"/>
    <col min="12543" max="12543" width="72.5703125" customWidth="1"/>
    <col min="12544" max="12546" width="0" hidden="1" customWidth="1"/>
    <col min="12547" max="12547" width="18.5703125" customWidth="1"/>
    <col min="12548" max="12548" width="32.85546875" bestFit="1" customWidth="1"/>
    <col min="12796" max="12796" width="43" customWidth="1"/>
    <col min="12797" max="12797" width="6.7109375" bestFit="1" customWidth="1"/>
    <col min="12798" max="12798" width="6.42578125" customWidth="1"/>
    <col min="12799" max="12799" width="72.5703125" customWidth="1"/>
    <col min="12800" max="12802" width="0" hidden="1" customWidth="1"/>
    <col min="12803" max="12803" width="18.5703125" customWidth="1"/>
    <col min="12804" max="12804" width="32.85546875" bestFit="1" customWidth="1"/>
    <col min="13052" max="13052" width="43" customWidth="1"/>
    <col min="13053" max="13053" width="6.7109375" bestFit="1" customWidth="1"/>
    <col min="13054" max="13054" width="6.42578125" customWidth="1"/>
    <col min="13055" max="13055" width="72.5703125" customWidth="1"/>
    <col min="13056" max="13058" width="0" hidden="1" customWidth="1"/>
    <col min="13059" max="13059" width="18.5703125" customWidth="1"/>
    <col min="13060" max="13060" width="32.85546875" bestFit="1" customWidth="1"/>
    <col min="13308" max="13308" width="43" customWidth="1"/>
    <col min="13309" max="13309" width="6.7109375" bestFit="1" customWidth="1"/>
    <col min="13310" max="13310" width="6.42578125" customWidth="1"/>
    <col min="13311" max="13311" width="72.5703125" customWidth="1"/>
    <col min="13312" max="13314" width="0" hidden="1" customWidth="1"/>
    <col min="13315" max="13315" width="18.5703125" customWidth="1"/>
    <col min="13316" max="13316" width="32.85546875" bestFit="1" customWidth="1"/>
    <col min="13564" max="13564" width="43" customWidth="1"/>
    <col min="13565" max="13565" width="6.7109375" bestFit="1" customWidth="1"/>
    <col min="13566" max="13566" width="6.42578125" customWidth="1"/>
    <col min="13567" max="13567" width="72.5703125" customWidth="1"/>
    <col min="13568" max="13570" width="0" hidden="1" customWidth="1"/>
    <col min="13571" max="13571" width="18.5703125" customWidth="1"/>
    <col min="13572" max="13572" width="32.85546875" bestFit="1" customWidth="1"/>
    <col min="13820" max="13820" width="43" customWidth="1"/>
    <col min="13821" max="13821" width="6.7109375" bestFit="1" customWidth="1"/>
    <col min="13822" max="13822" width="6.42578125" customWidth="1"/>
    <col min="13823" max="13823" width="72.5703125" customWidth="1"/>
    <col min="13824" max="13826" width="0" hidden="1" customWidth="1"/>
    <col min="13827" max="13827" width="18.5703125" customWidth="1"/>
    <col min="13828" max="13828" width="32.85546875" bestFit="1" customWidth="1"/>
    <col min="14076" max="14076" width="43" customWidth="1"/>
    <col min="14077" max="14077" width="6.7109375" bestFit="1" customWidth="1"/>
    <col min="14078" max="14078" width="6.42578125" customWidth="1"/>
    <col min="14079" max="14079" width="72.5703125" customWidth="1"/>
    <col min="14080" max="14082" width="0" hidden="1" customWidth="1"/>
    <col min="14083" max="14083" width="18.5703125" customWidth="1"/>
    <col min="14084" max="14084" width="32.85546875" bestFit="1" customWidth="1"/>
    <col min="14332" max="14332" width="43" customWidth="1"/>
    <col min="14333" max="14333" width="6.7109375" bestFit="1" customWidth="1"/>
    <col min="14334" max="14334" width="6.42578125" customWidth="1"/>
    <col min="14335" max="14335" width="72.5703125" customWidth="1"/>
    <col min="14336" max="14338" width="0" hidden="1" customWidth="1"/>
    <col min="14339" max="14339" width="18.5703125" customWidth="1"/>
    <col min="14340" max="14340" width="32.85546875" bestFit="1" customWidth="1"/>
    <col min="14588" max="14588" width="43" customWidth="1"/>
    <col min="14589" max="14589" width="6.7109375" bestFit="1" customWidth="1"/>
    <col min="14590" max="14590" width="6.42578125" customWidth="1"/>
    <col min="14591" max="14591" width="72.5703125" customWidth="1"/>
    <col min="14592" max="14594" width="0" hidden="1" customWidth="1"/>
    <col min="14595" max="14595" width="18.5703125" customWidth="1"/>
    <col min="14596" max="14596" width="32.85546875" bestFit="1" customWidth="1"/>
    <col min="14844" max="14844" width="43" customWidth="1"/>
    <col min="14845" max="14845" width="6.7109375" bestFit="1" customWidth="1"/>
    <col min="14846" max="14846" width="6.42578125" customWidth="1"/>
    <col min="14847" max="14847" width="72.5703125" customWidth="1"/>
    <col min="14848" max="14850" width="0" hidden="1" customWidth="1"/>
    <col min="14851" max="14851" width="18.5703125" customWidth="1"/>
    <col min="14852" max="14852" width="32.85546875" bestFit="1" customWidth="1"/>
    <col min="15100" max="15100" width="43" customWidth="1"/>
    <col min="15101" max="15101" width="6.7109375" bestFit="1" customWidth="1"/>
    <col min="15102" max="15102" width="6.42578125" customWidth="1"/>
    <col min="15103" max="15103" width="72.5703125" customWidth="1"/>
    <col min="15104" max="15106" width="0" hidden="1" customWidth="1"/>
    <col min="15107" max="15107" width="18.5703125" customWidth="1"/>
    <col min="15108" max="15108" width="32.85546875" bestFit="1" customWidth="1"/>
    <col min="15356" max="15356" width="43" customWidth="1"/>
    <col min="15357" max="15357" width="6.7109375" bestFit="1" customWidth="1"/>
    <col min="15358" max="15358" width="6.42578125" customWidth="1"/>
    <col min="15359" max="15359" width="72.5703125" customWidth="1"/>
    <col min="15360" max="15362" width="0" hidden="1" customWidth="1"/>
    <col min="15363" max="15363" width="18.5703125" customWidth="1"/>
    <col min="15364" max="15364" width="32.85546875" bestFit="1" customWidth="1"/>
    <col min="15612" max="15612" width="43" customWidth="1"/>
    <col min="15613" max="15613" width="6.7109375" bestFit="1" customWidth="1"/>
    <col min="15614" max="15614" width="6.42578125" customWidth="1"/>
    <col min="15615" max="15615" width="72.5703125" customWidth="1"/>
    <col min="15616" max="15618" width="0" hidden="1" customWidth="1"/>
    <col min="15619" max="15619" width="18.5703125" customWidth="1"/>
    <col min="15620" max="15620" width="32.85546875" bestFit="1" customWidth="1"/>
    <col min="15868" max="15868" width="43" customWidth="1"/>
    <col min="15869" max="15869" width="6.7109375" bestFit="1" customWidth="1"/>
    <col min="15870" max="15870" width="6.42578125" customWidth="1"/>
    <col min="15871" max="15871" width="72.5703125" customWidth="1"/>
    <col min="15872" max="15874" width="0" hidden="1" customWidth="1"/>
    <col min="15875" max="15875" width="18.5703125" customWidth="1"/>
    <col min="15876" max="15876" width="32.85546875" bestFit="1" customWidth="1"/>
    <col min="16124" max="16124" width="43" customWidth="1"/>
    <col min="16125" max="16125" width="6.7109375" bestFit="1" customWidth="1"/>
    <col min="16126" max="16126" width="6.42578125" customWidth="1"/>
    <col min="16127" max="16127" width="72.5703125" customWidth="1"/>
    <col min="16128" max="16130" width="0" hidden="1" customWidth="1"/>
    <col min="16131" max="16131" width="18.5703125" customWidth="1"/>
    <col min="16132" max="16132" width="32.85546875" bestFit="1" customWidth="1"/>
  </cols>
  <sheetData>
    <row r="1" spans="1:6" ht="19.5" thickBot="1" x14ac:dyDescent="0.35">
      <c r="A1" s="102" t="s">
        <v>37</v>
      </c>
      <c r="B1" s="102"/>
      <c r="C1" s="102"/>
      <c r="D1" s="102"/>
      <c r="E1" s="102"/>
      <c r="F1" s="102"/>
    </row>
    <row r="2" spans="1:6" ht="12.75" customHeight="1" thickTop="1" x14ac:dyDescent="0.25">
      <c r="A2" t="s">
        <v>24</v>
      </c>
      <c r="C2" s="103">
        <v>2024</v>
      </c>
      <c r="D2" s="103"/>
    </row>
    <row r="3" spans="1:6" ht="18.75" customHeight="1" thickBot="1" x14ac:dyDescent="0.3">
      <c r="A3" s="89" t="s">
        <v>38</v>
      </c>
      <c r="C3" s="104" t="s">
        <v>39</v>
      </c>
      <c r="D3" s="104"/>
    </row>
    <row r="4" spans="1:6" s="29" customFormat="1" ht="12.75" customHeight="1" x14ac:dyDescent="0.2">
      <c r="A4" s="105" t="s">
        <v>25</v>
      </c>
      <c r="B4" s="105"/>
      <c r="C4" s="105"/>
      <c r="D4" s="106"/>
      <c r="E4" s="28" t="s">
        <v>27</v>
      </c>
      <c r="F4" s="109" t="s">
        <v>26</v>
      </c>
    </row>
    <row r="5" spans="1:6" s="29" customFormat="1" ht="12.75" customHeight="1" thickBot="1" x14ac:dyDescent="0.25">
      <c r="A5" s="107"/>
      <c r="B5" s="107"/>
      <c r="C5" s="107"/>
      <c r="D5" s="108"/>
      <c r="E5" s="30">
        <v>2024</v>
      </c>
      <c r="F5" s="110"/>
    </row>
    <row r="6" spans="1:6" s="29" customFormat="1" ht="6" customHeight="1" x14ac:dyDescent="0.2">
      <c r="A6" s="111"/>
      <c r="B6" s="111"/>
      <c r="C6" s="111"/>
      <c r="D6" s="111"/>
      <c r="E6" s="112"/>
      <c r="F6" s="76"/>
    </row>
    <row r="7" spans="1:6" ht="21" customHeight="1" thickBot="1" x14ac:dyDescent="0.3">
      <c r="A7" s="31" t="s">
        <v>28</v>
      </c>
      <c r="B7" s="31" t="s">
        <v>4</v>
      </c>
      <c r="C7" s="32" t="s">
        <v>5</v>
      </c>
      <c r="D7" s="31" t="s">
        <v>29</v>
      </c>
      <c r="E7" s="33"/>
      <c r="F7" s="33"/>
    </row>
    <row r="8" spans="1:6" ht="12.75" customHeight="1" thickTop="1" x14ac:dyDescent="0.25">
      <c r="A8" s="113" t="s">
        <v>30</v>
      </c>
      <c r="B8" s="34"/>
      <c r="C8" s="35">
        <v>5021</v>
      </c>
      <c r="D8" s="36" t="s">
        <v>17</v>
      </c>
      <c r="E8" s="37">
        <v>20000</v>
      </c>
      <c r="F8" s="37">
        <v>20000</v>
      </c>
    </row>
    <row r="9" spans="1:6" ht="15" customHeight="1" thickBot="1" x14ac:dyDescent="0.3">
      <c r="A9" s="114"/>
      <c r="B9" s="38">
        <v>2219</v>
      </c>
      <c r="C9" s="39"/>
      <c r="D9" s="40"/>
      <c r="E9" s="53">
        <f>SUM(E8)</f>
        <v>20000</v>
      </c>
      <c r="F9" s="53">
        <f>SUM(F8)</f>
        <v>20000</v>
      </c>
    </row>
    <row r="10" spans="1:6" ht="12.75" customHeight="1" thickTop="1" x14ac:dyDescent="0.25">
      <c r="A10" s="115" t="s">
        <v>42</v>
      </c>
      <c r="B10" s="42"/>
      <c r="C10" s="43">
        <v>5021</v>
      </c>
      <c r="D10" s="36" t="s">
        <v>17</v>
      </c>
      <c r="E10" s="37">
        <v>78000</v>
      </c>
      <c r="F10" s="37">
        <v>78000</v>
      </c>
    </row>
    <row r="11" spans="1:6" ht="12.75" customHeight="1" x14ac:dyDescent="0.25">
      <c r="A11" s="116"/>
      <c r="B11" s="42"/>
      <c r="C11" s="44">
        <v>5161</v>
      </c>
      <c r="D11" s="45" t="s">
        <v>32</v>
      </c>
      <c r="E11" s="46">
        <v>1000</v>
      </c>
      <c r="F11" s="49">
        <v>2000</v>
      </c>
    </row>
    <row r="12" spans="1:6" ht="12.75" customHeight="1" x14ac:dyDescent="0.25">
      <c r="A12" s="116"/>
      <c r="B12" s="42"/>
      <c r="C12" s="47">
        <v>5162</v>
      </c>
      <c r="D12" s="48" t="s">
        <v>19</v>
      </c>
      <c r="E12" s="49">
        <v>1800</v>
      </c>
      <c r="F12" s="49">
        <v>3600</v>
      </c>
    </row>
    <row r="13" spans="1:6" ht="12.75" customHeight="1" x14ac:dyDescent="0.25">
      <c r="A13" s="116"/>
      <c r="B13" s="42"/>
      <c r="C13" s="47">
        <v>5168</v>
      </c>
      <c r="D13" s="48" t="s">
        <v>43</v>
      </c>
      <c r="E13" s="49">
        <v>20000</v>
      </c>
      <c r="F13" s="49">
        <v>20000</v>
      </c>
    </row>
    <row r="14" spans="1:6" ht="12.75" customHeight="1" x14ac:dyDescent="0.25">
      <c r="A14" s="116"/>
      <c r="B14" s="42"/>
      <c r="C14" s="47">
        <v>5169</v>
      </c>
      <c r="D14" s="48" t="s">
        <v>44</v>
      </c>
      <c r="E14" s="49">
        <v>20000</v>
      </c>
      <c r="F14" s="49">
        <v>55000</v>
      </c>
    </row>
    <row r="15" spans="1:6" ht="12.75" customHeight="1" x14ac:dyDescent="0.25">
      <c r="A15" s="116"/>
      <c r="B15" s="42"/>
      <c r="C15" s="77">
        <v>5173</v>
      </c>
      <c r="D15" s="78" t="s">
        <v>14</v>
      </c>
      <c r="E15" s="79">
        <v>0</v>
      </c>
      <c r="F15" s="46">
        <v>10000</v>
      </c>
    </row>
    <row r="16" spans="1:6" ht="12.75" customHeight="1" x14ac:dyDescent="0.25">
      <c r="A16" s="116"/>
      <c r="B16" s="42"/>
      <c r="C16" s="77">
        <v>5321</v>
      </c>
      <c r="D16" s="78" t="s">
        <v>54</v>
      </c>
      <c r="E16" s="79">
        <v>0</v>
      </c>
      <c r="F16" s="80">
        <v>20000</v>
      </c>
    </row>
    <row r="17" spans="1:6" s="54" customFormat="1" ht="15.75" thickBot="1" x14ac:dyDescent="0.3">
      <c r="A17" s="114"/>
      <c r="B17" s="50">
        <v>3636</v>
      </c>
      <c r="C17" s="51"/>
      <c r="D17" s="52"/>
      <c r="E17" s="53">
        <f>SUM(E10:E16)</f>
        <v>120800</v>
      </c>
      <c r="F17" s="53">
        <f>SUM(F10:F16)</f>
        <v>188600</v>
      </c>
    </row>
    <row r="18" spans="1:6" ht="16.5" customHeight="1" thickTop="1" x14ac:dyDescent="0.25">
      <c r="A18" s="117" t="s">
        <v>31</v>
      </c>
      <c r="B18" s="55"/>
      <c r="C18" s="56">
        <v>5222</v>
      </c>
      <c r="D18" s="36" t="s">
        <v>16</v>
      </c>
      <c r="E18" s="37">
        <v>100000</v>
      </c>
      <c r="F18" s="37">
        <v>100000</v>
      </c>
    </row>
    <row r="19" spans="1:6" s="54" customFormat="1" ht="15.75" thickBot="1" x14ac:dyDescent="0.3">
      <c r="A19" s="118"/>
      <c r="B19" s="50">
        <v>3749</v>
      </c>
      <c r="C19" s="57"/>
      <c r="D19" s="52"/>
      <c r="E19" s="53">
        <f>SUM(E18)</f>
        <v>100000</v>
      </c>
      <c r="F19" s="53">
        <f>SUM(F18)</f>
        <v>100000</v>
      </c>
    </row>
    <row r="20" spans="1:6" ht="13.5" customHeight="1" thickTop="1" x14ac:dyDescent="0.25">
      <c r="A20" s="113" t="s">
        <v>34</v>
      </c>
      <c r="B20" s="34"/>
      <c r="C20" s="58">
        <v>5163</v>
      </c>
      <c r="D20" s="36" t="s">
        <v>33</v>
      </c>
      <c r="E20" s="37">
        <v>2000</v>
      </c>
      <c r="F20" s="37">
        <v>2000</v>
      </c>
    </row>
    <row r="21" spans="1:6" s="54" customFormat="1" ht="16.5" customHeight="1" thickBot="1" x14ac:dyDescent="0.3">
      <c r="A21" s="114"/>
      <c r="B21" s="50">
        <v>6310</v>
      </c>
      <c r="C21" s="51"/>
      <c r="D21" s="52"/>
      <c r="E21" s="53">
        <f>SUM(E20)</f>
        <v>2000</v>
      </c>
      <c r="F21" s="53">
        <f>SUM(F20)</f>
        <v>2000</v>
      </c>
    </row>
    <row r="22" spans="1:6" s="29" customFormat="1" ht="16.5" customHeight="1" thickTop="1" thickBot="1" x14ac:dyDescent="0.3">
      <c r="A22" s="99" t="s">
        <v>35</v>
      </c>
      <c r="B22" s="100"/>
      <c r="C22" s="100"/>
      <c r="D22" s="101"/>
      <c r="E22" s="62">
        <f>E9+E17+E19+E21</f>
        <v>242800</v>
      </c>
      <c r="F22" s="62">
        <f>F9+F17+F19+F21</f>
        <v>310600</v>
      </c>
    </row>
    <row r="23" spans="1:6" ht="12.75" hidden="1" customHeight="1" x14ac:dyDescent="0.25">
      <c r="A23" s="63" t="s">
        <v>36</v>
      </c>
      <c r="B23" s="63"/>
      <c r="C23" s="64"/>
    </row>
    <row r="24" spans="1:6" ht="12.75" hidden="1" customHeight="1" x14ac:dyDescent="0.25">
      <c r="A24" s="65" t="s">
        <v>35</v>
      </c>
      <c r="B24" s="66"/>
      <c r="C24" s="67"/>
      <c r="D24" s="68"/>
    </row>
    <row r="25" spans="1:6" s="8" customFormat="1" ht="12.75" customHeight="1" thickBot="1" x14ac:dyDescent="0.3">
      <c r="A25" s="70"/>
      <c r="B25" s="70"/>
      <c r="C25" s="71"/>
      <c r="D25" s="69"/>
      <c r="E25" s="72"/>
      <c r="F25" s="72"/>
    </row>
    <row r="26" spans="1:6" s="8" customFormat="1" ht="12.75" customHeight="1" x14ac:dyDescent="0.25">
      <c r="A26" s="105" t="s">
        <v>45</v>
      </c>
      <c r="B26" s="105"/>
      <c r="C26" s="105"/>
      <c r="D26" s="106"/>
      <c r="E26" s="28" t="s">
        <v>27</v>
      </c>
      <c r="F26" s="109" t="s">
        <v>26</v>
      </c>
    </row>
    <row r="27" spans="1:6" s="8" customFormat="1" ht="12.75" customHeight="1" thickBot="1" x14ac:dyDescent="0.3">
      <c r="A27" s="107"/>
      <c r="B27" s="107"/>
      <c r="C27" s="107"/>
      <c r="D27" s="108"/>
      <c r="E27" s="30">
        <v>2024</v>
      </c>
      <c r="F27" s="110"/>
    </row>
    <row r="28" spans="1:6" s="8" customFormat="1" ht="6" customHeight="1" x14ac:dyDescent="0.25">
      <c r="A28" s="111"/>
      <c r="B28" s="111"/>
      <c r="C28" s="111"/>
      <c r="D28" s="111"/>
      <c r="E28" s="112"/>
      <c r="F28" s="76"/>
    </row>
    <row r="29" spans="1:6" s="8" customFormat="1" ht="12.75" customHeight="1" thickBot="1" x14ac:dyDescent="0.3">
      <c r="A29" s="31"/>
      <c r="B29" s="31" t="s">
        <v>4</v>
      </c>
      <c r="C29" s="32" t="s">
        <v>5</v>
      </c>
      <c r="D29" s="31" t="s">
        <v>29</v>
      </c>
      <c r="E29" s="33"/>
      <c r="F29" s="33"/>
    </row>
    <row r="30" spans="1:6" ht="14.25" customHeight="1" thickTop="1" x14ac:dyDescent="0.25">
      <c r="A30" s="113" t="s">
        <v>46</v>
      </c>
      <c r="B30" s="34"/>
      <c r="C30" s="35">
        <v>4121</v>
      </c>
      <c r="D30" s="36" t="s">
        <v>47</v>
      </c>
      <c r="E30" s="37">
        <v>173000</v>
      </c>
      <c r="F30" s="37">
        <v>173000</v>
      </c>
    </row>
    <row r="31" spans="1:6" ht="12.75" customHeight="1" x14ac:dyDescent="0.25">
      <c r="A31" s="116"/>
      <c r="B31" s="42"/>
      <c r="C31" s="59">
        <v>4121</v>
      </c>
      <c r="D31" s="60" t="s">
        <v>48</v>
      </c>
      <c r="E31" s="80">
        <v>150000</v>
      </c>
      <c r="F31" s="80">
        <v>160000</v>
      </c>
    </row>
    <row r="32" spans="1:6" ht="15" customHeight="1" thickBot="1" x14ac:dyDescent="0.3">
      <c r="A32" s="114"/>
      <c r="B32" s="38"/>
      <c r="C32" s="39"/>
      <c r="D32" s="40"/>
      <c r="E32" s="41">
        <f>SUM(E30:E31)</f>
        <v>323000</v>
      </c>
      <c r="F32" s="41">
        <f>SUM(F30:F31)</f>
        <v>333000</v>
      </c>
    </row>
    <row r="33" spans="1:6" ht="12.75" customHeight="1" thickTop="1" x14ac:dyDescent="0.25">
      <c r="A33" s="115" t="s">
        <v>34</v>
      </c>
      <c r="B33" s="42"/>
      <c r="C33" s="43">
        <v>2141</v>
      </c>
      <c r="D33" s="36" t="s">
        <v>49</v>
      </c>
      <c r="E33" s="37">
        <v>100</v>
      </c>
      <c r="F33" s="37">
        <v>100</v>
      </c>
    </row>
    <row r="34" spans="1:6" ht="16.5" customHeight="1" thickBot="1" x14ac:dyDescent="0.3">
      <c r="A34" s="114"/>
      <c r="B34" s="50">
        <v>6310</v>
      </c>
      <c r="C34" s="51"/>
      <c r="D34" s="52"/>
      <c r="E34" s="53">
        <f>SUM(E33:E33)</f>
        <v>100</v>
      </c>
      <c r="F34" s="53">
        <f>SUM(F33:F33)</f>
        <v>100</v>
      </c>
    </row>
    <row r="35" spans="1:6" ht="16.5" customHeight="1" thickTop="1" thickBot="1" x14ac:dyDescent="0.3">
      <c r="A35" s="99" t="s">
        <v>35</v>
      </c>
      <c r="B35" s="100"/>
      <c r="C35" s="100"/>
      <c r="D35" s="101"/>
      <c r="E35" s="62">
        <f>E32+E34</f>
        <v>323100</v>
      </c>
      <c r="F35" s="62">
        <f>F32+F34</f>
        <v>333100</v>
      </c>
    </row>
    <row r="36" spans="1:6" ht="12.75" customHeight="1" thickBot="1" x14ac:dyDescent="0.3"/>
    <row r="37" spans="1:6" ht="12.75" customHeight="1" x14ac:dyDescent="0.25">
      <c r="A37" s="105" t="s">
        <v>50</v>
      </c>
      <c r="B37" s="105"/>
      <c r="C37" s="105"/>
      <c r="D37" s="106"/>
      <c r="E37" s="28" t="s">
        <v>27</v>
      </c>
      <c r="F37" s="109" t="s">
        <v>26</v>
      </c>
    </row>
    <row r="38" spans="1:6" ht="12.75" customHeight="1" thickBot="1" x14ac:dyDescent="0.3">
      <c r="A38" s="107"/>
      <c r="B38" s="107"/>
      <c r="C38" s="107"/>
      <c r="D38" s="108"/>
      <c r="E38" s="30">
        <v>2024</v>
      </c>
      <c r="F38" s="110"/>
    </row>
    <row r="39" spans="1:6" ht="6" customHeight="1" x14ac:dyDescent="0.25">
      <c r="A39" s="111"/>
      <c r="B39" s="111"/>
      <c r="C39" s="111"/>
      <c r="D39" s="111"/>
      <c r="E39" s="112"/>
      <c r="F39" s="76"/>
    </row>
    <row r="40" spans="1:6" ht="12.75" customHeight="1" thickBot="1" x14ac:dyDescent="0.3">
      <c r="A40" s="116" t="s">
        <v>51</v>
      </c>
      <c r="B40" s="84" t="s">
        <v>4</v>
      </c>
      <c r="C40" s="85" t="s">
        <v>5</v>
      </c>
      <c r="D40" s="84" t="s">
        <v>29</v>
      </c>
      <c r="E40" s="61"/>
      <c r="F40" s="33"/>
    </row>
    <row r="41" spans="1:6" ht="19.5" customHeight="1" thickTop="1" thickBot="1" x14ac:dyDescent="0.3">
      <c r="A41" s="114"/>
      <c r="B41" s="6"/>
      <c r="C41" s="81">
        <v>8115</v>
      </c>
      <c r="D41" s="6"/>
      <c r="E41" s="82">
        <v>-80300</v>
      </c>
      <c r="F41" s="83">
        <f>F22-F35</f>
        <v>-22500</v>
      </c>
    </row>
    <row r="42" spans="1:6" ht="17.25" customHeight="1" thickTop="1" thickBot="1" x14ac:dyDescent="0.3">
      <c r="A42" s="99" t="s">
        <v>35</v>
      </c>
      <c r="B42" s="100"/>
      <c r="C42" s="100"/>
      <c r="D42" s="101"/>
      <c r="E42" s="62">
        <f>E39+E41</f>
        <v>-80300</v>
      </c>
      <c r="F42" s="62">
        <f>F39+F41</f>
        <v>-22500</v>
      </c>
    </row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</sheetData>
  <mergeCells count="22">
    <mergeCell ref="A39:E39"/>
    <mergeCell ref="A40:A41"/>
    <mergeCell ref="A42:D42"/>
    <mergeCell ref="A33:A34"/>
    <mergeCell ref="A35:D35"/>
    <mergeCell ref="A37:D38"/>
    <mergeCell ref="F37:F38"/>
    <mergeCell ref="A26:D27"/>
    <mergeCell ref="F26:F27"/>
    <mergeCell ref="A28:E28"/>
    <mergeCell ref="A30:A32"/>
    <mergeCell ref="A22:D22"/>
    <mergeCell ref="A1:F1"/>
    <mergeCell ref="C2:D2"/>
    <mergeCell ref="C3:D3"/>
    <mergeCell ref="A4:D5"/>
    <mergeCell ref="F4:F5"/>
    <mergeCell ref="A6:E6"/>
    <mergeCell ref="A8:A9"/>
    <mergeCell ref="A10:A17"/>
    <mergeCell ref="A18:A19"/>
    <mergeCell ref="A20:A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workbookViewId="0">
      <selection activeCell="A3" sqref="A3"/>
    </sheetView>
  </sheetViews>
  <sheetFormatPr defaultColWidth="16.28515625" defaultRowHeight="15" x14ac:dyDescent="0.25"/>
  <cols>
    <col min="1" max="1" width="43" customWidth="1"/>
    <col min="2" max="2" width="6.7109375" bestFit="1" customWidth="1"/>
    <col min="3" max="3" width="7" style="73" customWidth="1"/>
    <col min="4" max="4" width="30" bestFit="1" customWidth="1"/>
    <col min="5" max="7" width="18.5703125" style="27" customWidth="1"/>
    <col min="253" max="253" width="43" customWidth="1"/>
    <col min="254" max="254" width="6.7109375" bestFit="1" customWidth="1"/>
    <col min="255" max="255" width="6.42578125" customWidth="1"/>
    <col min="256" max="256" width="72.5703125" customWidth="1"/>
    <col min="257" max="259" width="0" hidden="1" customWidth="1"/>
    <col min="260" max="260" width="18.5703125" customWidth="1"/>
    <col min="261" max="261" width="32.85546875" bestFit="1" customWidth="1"/>
    <col min="509" max="509" width="43" customWidth="1"/>
    <col min="510" max="510" width="6.7109375" bestFit="1" customWidth="1"/>
    <col min="511" max="511" width="6.42578125" customWidth="1"/>
    <col min="512" max="512" width="72.5703125" customWidth="1"/>
    <col min="513" max="515" width="0" hidden="1" customWidth="1"/>
    <col min="516" max="516" width="18.5703125" customWidth="1"/>
    <col min="517" max="517" width="32.85546875" bestFit="1" customWidth="1"/>
    <col min="765" max="765" width="43" customWidth="1"/>
    <col min="766" max="766" width="6.7109375" bestFit="1" customWidth="1"/>
    <col min="767" max="767" width="6.42578125" customWidth="1"/>
    <col min="768" max="768" width="72.5703125" customWidth="1"/>
    <col min="769" max="771" width="0" hidden="1" customWidth="1"/>
    <col min="772" max="772" width="18.5703125" customWidth="1"/>
    <col min="773" max="773" width="32.85546875" bestFit="1" customWidth="1"/>
    <col min="1021" max="1021" width="43" customWidth="1"/>
    <col min="1022" max="1022" width="6.7109375" bestFit="1" customWidth="1"/>
    <col min="1023" max="1023" width="6.42578125" customWidth="1"/>
    <col min="1024" max="1024" width="72.5703125" customWidth="1"/>
    <col min="1025" max="1027" width="0" hidden="1" customWidth="1"/>
    <col min="1028" max="1028" width="18.5703125" customWidth="1"/>
    <col min="1029" max="1029" width="32.85546875" bestFit="1" customWidth="1"/>
    <col min="1277" max="1277" width="43" customWidth="1"/>
    <col min="1278" max="1278" width="6.7109375" bestFit="1" customWidth="1"/>
    <col min="1279" max="1279" width="6.42578125" customWidth="1"/>
    <col min="1280" max="1280" width="72.5703125" customWidth="1"/>
    <col min="1281" max="1283" width="0" hidden="1" customWidth="1"/>
    <col min="1284" max="1284" width="18.5703125" customWidth="1"/>
    <col min="1285" max="1285" width="32.85546875" bestFit="1" customWidth="1"/>
    <col min="1533" max="1533" width="43" customWidth="1"/>
    <col min="1534" max="1534" width="6.7109375" bestFit="1" customWidth="1"/>
    <col min="1535" max="1535" width="6.42578125" customWidth="1"/>
    <col min="1536" max="1536" width="72.5703125" customWidth="1"/>
    <col min="1537" max="1539" width="0" hidden="1" customWidth="1"/>
    <col min="1540" max="1540" width="18.5703125" customWidth="1"/>
    <col min="1541" max="1541" width="32.85546875" bestFit="1" customWidth="1"/>
    <col min="1789" max="1789" width="43" customWidth="1"/>
    <col min="1790" max="1790" width="6.7109375" bestFit="1" customWidth="1"/>
    <col min="1791" max="1791" width="6.42578125" customWidth="1"/>
    <col min="1792" max="1792" width="72.5703125" customWidth="1"/>
    <col min="1793" max="1795" width="0" hidden="1" customWidth="1"/>
    <col min="1796" max="1796" width="18.5703125" customWidth="1"/>
    <col min="1797" max="1797" width="32.85546875" bestFit="1" customWidth="1"/>
    <col min="2045" max="2045" width="43" customWidth="1"/>
    <col min="2046" max="2046" width="6.7109375" bestFit="1" customWidth="1"/>
    <col min="2047" max="2047" width="6.42578125" customWidth="1"/>
    <col min="2048" max="2048" width="72.5703125" customWidth="1"/>
    <col min="2049" max="2051" width="0" hidden="1" customWidth="1"/>
    <col min="2052" max="2052" width="18.5703125" customWidth="1"/>
    <col min="2053" max="2053" width="32.85546875" bestFit="1" customWidth="1"/>
    <col min="2301" max="2301" width="43" customWidth="1"/>
    <col min="2302" max="2302" width="6.7109375" bestFit="1" customWidth="1"/>
    <col min="2303" max="2303" width="6.42578125" customWidth="1"/>
    <col min="2304" max="2304" width="72.5703125" customWidth="1"/>
    <col min="2305" max="2307" width="0" hidden="1" customWidth="1"/>
    <col min="2308" max="2308" width="18.5703125" customWidth="1"/>
    <col min="2309" max="2309" width="32.85546875" bestFit="1" customWidth="1"/>
    <col min="2557" max="2557" width="43" customWidth="1"/>
    <col min="2558" max="2558" width="6.7109375" bestFit="1" customWidth="1"/>
    <col min="2559" max="2559" width="6.42578125" customWidth="1"/>
    <col min="2560" max="2560" width="72.5703125" customWidth="1"/>
    <col min="2561" max="2563" width="0" hidden="1" customWidth="1"/>
    <col min="2564" max="2564" width="18.5703125" customWidth="1"/>
    <col min="2565" max="2565" width="32.85546875" bestFit="1" customWidth="1"/>
    <col min="2813" max="2813" width="43" customWidth="1"/>
    <col min="2814" max="2814" width="6.7109375" bestFit="1" customWidth="1"/>
    <col min="2815" max="2815" width="6.42578125" customWidth="1"/>
    <col min="2816" max="2816" width="72.5703125" customWidth="1"/>
    <col min="2817" max="2819" width="0" hidden="1" customWidth="1"/>
    <col min="2820" max="2820" width="18.5703125" customWidth="1"/>
    <col min="2821" max="2821" width="32.85546875" bestFit="1" customWidth="1"/>
    <col min="3069" max="3069" width="43" customWidth="1"/>
    <col min="3070" max="3070" width="6.7109375" bestFit="1" customWidth="1"/>
    <col min="3071" max="3071" width="6.42578125" customWidth="1"/>
    <col min="3072" max="3072" width="72.5703125" customWidth="1"/>
    <col min="3073" max="3075" width="0" hidden="1" customWidth="1"/>
    <col min="3076" max="3076" width="18.5703125" customWidth="1"/>
    <col min="3077" max="3077" width="32.85546875" bestFit="1" customWidth="1"/>
    <col min="3325" max="3325" width="43" customWidth="1"/>
    <col min="3326" max="3326" width="6.7109375" bestFit="1" customWidth="1"/>
    <col min="3327" max="3327" width="6.42578125" customWidth="1"/>
    <col min="3328" max="3328" width="72.5703125" customWidth="1"/>
    <col min="3329" max="3331" width="0" hidden="1" customWidth="1"/>
    <col min="3332" max="3332" width="18.5703125" customWidth="1"/>
    <col min="3333" max="3333" width="32.85546875" bestFit="1" customWidth="1"/>
    <col min="3581" max="3581" width="43" customWidth="1"/>
    <col min="3582" max="3582" width="6.7109375" bestFit="1" customWidth="1"/>
    <col min="3583" max="3583" width="6.42578125" customWidth="1"/>
    <col min="3584" max="3584" width="72.5703125" customWidth="1"/>
    <col min="3585" max="3587" width="0" hidden="1" customWidth="1"/>
    <col min="3588" max="3588" width="18.5703125" customWidth="1"/>
    <col min="3589" max="3589" width="32.85546875" bestFit="1" customWidth="1"/>
    <col min="3837" max="3837" width="43" customWidth="1"/>
    <col min="3838" max="3838" width="6.7109375" bestFit="1" customWidth="1"/>
    <col min="3839" max="3839" width="6.42578125" customWidth="1"/>
    <col min="3840" max="3840" width="72.5703125" customWidth="1"/>
    <col min="3841" max="3843" width="0" hidden="1" customWidth="1"/>
    <col min="3844" max="3844" width="18.5703125" customWidth="1"/>
    <col min="3845" max="3845" width="32.85546875" bestFit="1" customWidth="1"/>
    <col min="4093" max="4093" width="43" customWidth="1"/>
    <col min="4094" max="4094" width="6.7109375" bestFit="1" customWidth="1"/>
    <col min="4095" max="4095" width="6.42578125" customWidth="1"/>
    <col min="4096" max="4096" width="72.5703125" customWidth="1"/>
    <col min="4097" max="4099" width="0" hidden="1" customWidth="1"/>
    <col min="4100" max="4100" width="18.5703125" customWidth="1"/>
    <col min="4101" max="4101" width="32.85546875" bestFit="1" customWidth="1"/>
    <col min="4349" max="4349" width="43" customWidth="1"/>
    <col min="4350" max="4350" width="6.7109375" bestFit="1" customWidth="1"/>
    <col min="4351" max="4351" width="6.42578125" customWidth="1"/>
    <col min="4352" max="4352" width="72.5703125" customWidth="1"/>
    <col min="4353" max="4355" width="0" hidden="1" customWidth="1"/>
    <col min="4356" max="4356" width="18.5703125" customWidth="1"/>
    <col min="4357" max="4357" width="32.85546875" bestFit="1" customWidth="1"/>
    <col min="4605" max="4605" width="43" customWidth="1"/>
    <col min="4606" max="4606" width="6.7109375" bestFit="1" customWidth="1"/>
    <col min="4607" max="4607" width="6.42578125" customWidth="1"/>
    <col min="4608" max="4608" width="72.5703125" customWidth="1"/>
    <col min="4609" max="4611" width="0" hidden="1" customWidth="1"/>
    <col min="4612" max="4612" width="18.5703125" customWidth="1"/>
    <col min="4613" max="4613" width="32.85546875" bestFit="1" customWidth="1"/>
    <col min="4861" max="4861" width="43" customWidth="1"/>
    <col min="4862" max="4862" width="6.7109375" bestFit="1" customWidth="1"/>
    <col min="4863" max="4863" width="6.42578125" customWidth="1"/>
    <col min="4864" max="4864" width="72.5703125" customWidth="1"/>
    <col min="4865" max="4867" width="0" hidden="1" customWidth="1"/>
    <col min="4868" max="4868" width="18.5703125" customWidth="1"/>
    <col min="4869" max="4869" width="32.85546875" bestFit="1" customWidth="1"/>
    <col min="5117" max="5117" width="43" customWidth="1"/>
    <col min="5118" max="5118" width="6.7109375" bestFit="1" customWidth="1"/>
    <col min="5119" max="5119" width="6.42578125" customWidth="1"/>
    <col min="5120" max="5120" width="72.5703125" customWidth="1"/>
    <col min="5121" max="5123" width="0" hidden="1" customWidth="1"/>
    <col min="5124" max="5124" width="18.5703125" customWidth="1"/>
    <col min="5125" max="5125" width="32.85546875" bestFit="1" customWidth="1"/>
    <col min="5373" max="5373" width="43" customWidth="1"/>
    <col min="5374" max="5374" width="6.7109375" bestFit="1" customWidth="1"/>
    <col min="5375" max="5375" width="6.42578125" customWidth="1"/>
    <col min="5376" max="5376" width="72.5703125" customWidth="1"/>
    <col min="5377" max="5379" width="0" hidden="1" customWidth="1"/>
    <col min="5380" max="5380" width="18.5703125" customWidth="1"/>
    <col min="5381" max="5381" width="32.85546875" bestFit="1" customWidth="1"/>
    <col min="5629" max="5629" width="43" customWidth="1"/>
    <col min="5630" max="5630" width="6.7109375" bestFit="1" customWidth="1"/>
    <col min="5631" max="5631" width="6.42578125" customWidth="1"/>
    <col min="5632" max="5632" width="72.5703125" customWidth="1"/>
    <col min="5633" max="5635" width="0" hidden="1" customWidth="1"/>
    <col min="5636" max="5636" width="18.5703125" customWidth="1"/>
    <col min="5637" max="5637" width="32.85546875" bestFit="1" customWidth="1"/>
    <col min="5885" max="5885" width="43" customWidth="1"/>
    <col min="5886" max="5886" width="6.7109375" bestFit="1" customWidth="1"/>
    <col min="5887" max="5887" width="6.42578125" customWidth="1"/>
    <col min="5888" max="5888" width="72.5703125" customWidth="1"/>
    <col min="5889" max="5891" width="0" hidden="1" customWidth="1"/>
    <col min="5892" max="5892" width="18.5703125" customWidth="1"/>
    <col min="5893" max="5893" width="32.85546875" bestFit="1" customWidth="1"/>
    <col min="6141" max="6141" width="43" customWidth="1"/>
    <col min="6142" max="6142" width="6.7109375" bestFit="1" customWidth="1"/>
    <col min="6143" max="6143" width="6.42578125" customWidth="1"/>
    <col min="6144" max="6144" width="72.5703125" customWidth="1"/>
    <col min="6145" max="6147" width="0" hidden="1" customWidth="1"/>
    <col min="6148" max="6148" width="18.5703125" customWidth="1"/>
    <col min="6149" max="6149" width="32.85546875" bestFit="1" customWidth="1"/>
    <col min="6397" max="6397" width="43" customWidth="1"/>
    <col min="6398" max="6398" width="6.7109375" bestFit="1" customWidth="1"/>
    <col min="6399" max="6399" width="6.42578125" customWidth="1"/>
    <col min="6400" max="6400" width="72.5703125" customWidth="1"/>
    <col min="6401" max="6403" width="0" hidden="1" customWidth="1"/>
    <col min="6404" max="6404" width="18.5703125" customWidth="1"/>
    <col min="6405" max="6405" width="32.85546875" bestFit="1" customWidth="1"/>
    <col min="6653" max="6653" width="43" customWidth="1"/>
    <col min="6654" max="6654" width="6.7109375" bestFit="1" customWidth="1"/>
    <col min="6655" max="6655" width="6.42578125" customWidth="1"/>
    <col min="6656" max="6656" width="72.5703125" customWidth="1"/>
    <col min="6657" max="6659" width="0" hidden="1" customWidth="1"/>
    <col min="6660" max="6660" width="18.5703125" customWidth="1"/>
    <col min="6661" max="6661" width="32.85546875" bestFit="1" customWidth="1"/>
    <col min="6909" max="6909" width="43" customWidth="1"/>
    <col min="6910" max="6910" width="6.7109375" bestFit="1" customWidth="1"/>
    <col min="6911" max="6911" width="6.42578125" customWidth="1"/>
    <col min="6912" max="6912" width="72.5703125" customWidth="1"/>
    <col min="6913" max="6915" width="0" hidden="1" customWidth="1"/>
    <col min="6916" max="6916" width="18.5703125" customWidth="1"/>
    <col min="6917" max="6917" width="32.85546875" bestFit="1" customWidth="1"/>
    <col min="7165" max="7165" width="43" customWidth="1"/>
    <col min="7166" max="7166" width="6.7109375" bestFit="1" customWidth="1"/>
    <col min="7167" max="7167" width="6.42578125" customWidth="1"/>
    <col min="7168" max="7168" width="72.5703125" customWidth="1"/>
    <col min="7169" max="7171" width="0" hidden="1" customWidth="1"/>
    <col min="7172" max="7172" width="18.5703125" customWidth="1"/>
    <col min="7173" max="7173" width="32.85546875" bestFit="1" customWidth="1"/>
    <col min="7421" max="7421" width="43" customWidth="1"/>
    <col min="7422" max="7422" width="6.7109375" bestFit="1" customWidth="1"/>
    <col min="7423" max="7423" width="6.42578125" customWidth="1"/>
    <col min="7424" max="7424" width="72.5703125" customWidth="1"/>
    <col min="7425" max="7427" width="0" hidden="1" customWidth="1"/>
    <col min="7428" max="7428" width="18.5703125" customWidth="1"/>
    <col min="7429" max="7429" width="32.85546875" bestFit="1" customWidth="1"/>
    <col min="7677" max="7677" width="43" customWidth="1"/>
    <col min="7678" max="7678" width="6.7109375" bestFit="1" customWidth="1"/>
    <col min="7679" max="7679" width="6.42578125" customWidth="1"/>
    <col min="7680" max="7680" width="72.5703125" customWidth="1"/>
    <col min="7681" max="7683" width="0" hidden="1" customWidth="1"/>
    <col min="7684" max="7684" width="18.5703125" customWidth="1"/>
    <col min="7685" max="7685" width="32.85546875" bestFit="1" customWidth="1"/>
    <col min="7933" max="7933" width="43" customWidth="1"/>
    <col min="7934" max="7934" width="6.7109375" bestFit="1" customWidth="1"/>
    <col min="7935" max="7935" width="6.42578125" customWidth="1"/>
    <col min="7936" max="7936" width="72.5703125" customWidth="1"/>
    <col min="7937" max="7939" width="0" hidden="1" customWidth="1"/>
    <col min="7940" max="7940" width="18.5703125" customWidth="1"/>
    <col min="7941" max="7941" width="32.85546875" bestFit="1" customWidth="1"/>
    <col min="8189" max="8189" width="43" customWidth="1"/>
    <col min="8190" max="8190" width="6.7109375" bestFit="1" customWidth="1"/>
    <col min="8191" max="8191" width="6.42578125" customWidth="1"/>
    <col min="8192" max="8192" width="72.5703125" customWidth="1"/>
    <col min="8193" max="8195" width="0" hidden="1" customWidth="1"/>
    <col min="8196" max="8196" width="18.5703125" customWidth="1"/>
    <col min="8197" max="8197" width="32.85546875" bestFit="1" customWidth="1"/>
    <col min="8445" max="8445" width="43" customWidth="1"/>
    <col min="8446" max="8446" width="6.7109375" bestFit="1" customWidth="1"/>
    <col min="8447" max="8447" width="6.42578125" customWidth="1"/>
    <col min="8448" max="8448" width="72.5703125" customWidth="1"/>
    <col min="8449" max="8451" width="0" hidden="1" customWidth="1"/>
    <col min="8452" max="8452" width="18.5703125" customWidth="1"/>
    <col min="8453" max="8453" width="32.85546875" bestFit="1" customWidth="1"/>
    <col min="8701" max="8701" width="43" customWidth="1"/>
    <col min="8702" max="8702" width="6.7109375" bestFit="1" customWidth="1"/>
    <col min="8703" max="8703" width="6.42578125" customWidth="1"/>
    <col min="8704" max="8704" width="72.5703125" customWidth="1"/>
    <col min="8705" max="8707" width="0" hidden="1" customWidth="1"/>
    <col min="8708" max="8708" width="18.5703125" customWidth="1"/>
    <col min="8709" max="8709" width="32.85546875" bestFit="1" customWidth="1"/>
    <col min="8957" max="8957" width="43" customWidth="1"/>
    <col min="8958" max="8958" width="6.7109375" bestFit="1" customWidth="1"/>
    <col min="8959" max="8959" width="6.42578125" customWidth="1"/>
    <col min="8960" max="8960" width="72.5703125" customWidth="1"/>
    <col min="8961" max="8963" width="0" hidden="1" customWidth="1"/>
    <col min="8964" max="8964" width="18.5703125" customWidth="1"/>
    <col min="8965" max="8965" width="32.85546875" bestFit="1" customWidth="1"/>
    <col min="9213" max="9213" width="43" customWidth="1"/>
    <col min="9214" max="9214" width="6.7109375" bestFit="1" customWidth="1"/>
    <col min="9215" max="9215" width="6.42578125" customWidth="1"/>
    <col min="9216" max="9216" width="72.5703125" customWidth="1"/>
    <col min="9217" max="9219" width="0" hidden="1" customWidth="1"/>
    <col min="9220" max="9220" width="18.5703125" customWidth="1"/>
    <col min="9221" max="9221" width="32.85546875" bestFit="1" customWidth="1"/>
    <col min="9469" max="9469" width="43" customWidth="1"/>
    <col min="9470" max="9470" width="6.7109375" bestFit="1" customWidth="1"/>
    <col min="9471" max="9471" width="6.42578125" customWidth="1"/>
    <col min="9472" max="9472" width="72.5703125" customWidth="1"/>
    <col min="9473" max="9475" width="0" hidden="1" customWidth="1"/>
    <col min="9476" max="9476" width="18.5703125" customWidth="1"/>
    <col min="9477" max="9477" width="32.85546875" bestFit="1" customWidth="1"/>
    <col min="9725" max="9725" width="43" customWidth="1"/>
    <col min="9726" max="9726" width="6.7109375" bestFit="1" customWidth="1"/>
    <col min="9727" max="9727" width="6.42578125" customWidth="1"/>
    <col min="9728" max="9728" width="72.5703125" customWidth="1"/>
    <col min="9729" max="9731" width="0" hidden="1" customWidth="1"/>
    <col min="9732" max="9732" width="18.5703125" customWidth="1"/>
    <col min="9733" max="9733" width="32.85546875" bestFit="1" customWidth="1"/>
    <col min="9981" max="9981" width="43" customWidth="1"/>
    <col min="9982" max="9982" width="6.7109375" bestFit="1" customWidth="1"/>
    <col min="9983" max="9983" width="6.42578125" customWidth="1"/>
    <col min="9984" max="9984" width="72.5703125" customWidth="1"/>
    <col min="9985" max="9987" width="0" hidden="1" customWidth="1"/>
    <col min="9988" max="9988" width="18.5703125" customWidth="1"/>
    <col min="9989" max="9989" width="32.85546875" bestFit="1" customWidth="1"/>
    <col min="10237" max="10237" width="43" customWidth="1"/>
    <col min="10238" max="10238" width="6.7109375" bestFit="1" customWidth="1"/>
    <col min="10239" max="10239" width="6.42578125" customWidth="1"/>
    <col min="10240" max="10240" width="72.5703125" customWidth="1"/>
    <col min="10241" max="10243" width="0" hidden="1" customWidth="1"/>
    <col min="10244" max="10244" width="18.5703125" customWidth="1"/>
    <col min="10245" max="10245" width="32.85546875" bestFit="1" customWidth="1"/>
    <col min="10493" max="10493" width="43" customWidth="1"/>
    <col min="10494" max="10494" width="6.7109375" bestFit="1" customWidth="1"/>
    <col min="10495" max="10495" width="6.42578125" customWidth="1"/>
    <col min="10496" max="10496" width="72.5703125" customWidth="1"/>
    <col min="10497" max="10499" width="0" hidden="1" customWidth="1"/>
    <col min="10500" max="10500" width="18.5703125" customWidth="1"/>
    <col min="10501" max="10501" width="32.85546875" bestFit="1" customWidth="1"/>
    <col min="10749" max="10749" width="43" customWidth="1"/>
    <col min="10750" max="10750" width="6.7109375" bestFit="1" customWidth="1"/>
    <col min="10751" max="10751" width="6.42578125" customWidth="1"/>
    <col min="10752" max="10752" width="72.5703125" customWidth="1"/>
    <col min="10753" max="10755" width="0" hidden="1" customWidth="1"/>
    <col min="10756" max="10756" width="18.5703125" customWidth="1"/>
    <col min="10757" max="10757" width="32.85546875" bestFit="1" customWidth="1"/>
    <col min="11005" max="11005" width="43" customWidth="1"/>
    <col min="11006" max="11006" width="6.7109375" bestFit="1" customWidth="1"/>
    <col min="11007" max="11007" width="6.42578125" customWidth="1"/>
    <col min="11008" max="11008" width="72.5703125" customWidth="1"/>
    <col min="11009" max="11011" width="0" hidden="1" customWidth="1"/>
    <col min="11012" max="11012" width="18.5703125" customWidth="1"/>
    <col min="11013" max="11013" width="32.85546875" bestFit="1" customWidth="1"/>
    <col min="11261" max="11261" width="43" customWidth="1"/>
    <col min="11262" max="11262" width="6.7109375" bestFit="1" customWidth="1"/>
    <col min="11263" max="11263" width="6.42578125" customWidth="1"/>
    <col min="11264" max="11264" width="72.5703125" customWidth="1"/>
    <col min="11265" max="11267" width="0" hidden="1" customWidth="1"/>
    <col min="11268" max="11268" width="18.5703125" customWidth="1"/>
    <col min="11269" max="11269" width="32.85546875" bestFit="1" customWidth="1"/>
    <col min="11517" max="11517" width="43" customWidth="1"/>
    <col min="11518" max="11518" width="6.7109375" bestFit="1" customWidth="1"/>
    <col min="11519" max="11519" width="6.42578125" customWidth="1"/>
    <col min="11520" max="11520" width="72.5703125" customWidth="1"/>
    <col min="11521" max="11523" width="0" hidden="1" customWidth="1"/>
    <col min="11524" max="11524" width="18.5703125" customWidth="1"/>
    <col min="11525" max="11525" width="32.85546875" bestFit="1" customWidth="1"/>
    <col min="11773" max="11773" width="43" customWidth="1"/>
    <col min="11774" max="11774" width="6.7109375" bestFit="1" customWidth="1"/>
    <col min="11775" max="11775" width="6.42578125" customWidth="1"/>
    <col min="11776" max="11776" width="72.5703125" customWidth="1"/>
    <col min="11777" max="11779" width="0" hidden="1" customWidth="1"/>
    <col min="11780" max="11780" width="18.5703125" customWidth="1"/>
    <col min="11781" max="11781" width="32.85546875" bestFit="1" customWidth="1"/>
    <col min="12029" max="12029" width="43" customWidth="1"/>
    <col min="12030" max="12030" width="6.7109375" bestFit="1" customWidth="1"/>
    <col min="12031" max="12031" width="6.42578125" customWidth="1"/>
    <col min="12032" max="12032" width="72.5703125" customWidth="1"/>
    <col min="12033" max="12035" width="0" hidden="1" customWidth="1"/>
    <col min="12036" max="12036" width="18.5703125" customWidth="1"/>
    <col min="12037" max="12037" width="32.85546875" bestFit="1" customWidth="1"/>
    <col min="12285" max="12285" width="43" customWidth="1"/>
    <col min="12286" max="12286" width="6.7109375" bestFit="1" customWidth="1"/>
    <col min="12287" max="12287" width="6.42578125" customWidth="1"/>
    <col min="12288" max="12288" width="72.5703125" customWidth="1"/>
    <col min="12289" max="12291" width="0" hidden="1" customWidth="1"/>
    <col min="12292" max="12292" width="18.5703125" customWidth="1"/>
    <col min="12293" max="12293" width="32.85546875" bestFit="1" customWidth="1"/>
    <col min="12541" max="12541" width="43" customWidth="1"/>
    <col min="12542" max="12542" width="6.7109375" bestFit="1" customWidth="1"/>
    <col min="12543" max="12543" width="6.42578125" customWidth="1"/>
    <col min="12544" max="12544" width="72.5703125" customWidth="1"/>
    <col min="12545" max="12547" width="0" hidden="1" customWidth="1"/>
    <col min="12548" max="12548" width="18.5703125" customWidth="1"/>
    <col min="12549" max="12549" width="32.85546875" bestFit="1" customWidth="1"/>
    <col min="12797" max="12797" width="43" customWidth="1"/>
    <col min="12798" max="12798" width="6.7109375" bestFit="1" customWidth="1"/>
    <col min="12799" max="12799" width="6.42578125" customWidth="1"/>
    <col min="12800" max="12800" width="72.5703125" customWidth="1"/>
    <col min="12801" max="12803" width="0" hidden="1" customWidth="1"/>
    <col min="12804" max="12804" width="18.5703125" customWidth="1"/>
    <col min="12805" max="12805" width="32.85546875" bestFit="1" customWidth="1"/>
    <col min="13053" max="13053" width="43" customWidth="1"/>
    <col min="13054" max="13054" width="6.7109375" bestFit="1" customWidth="1"/>
    <col min="13055" max="13055" width="6.42578125" customWidth="1"/>
    <col min="13056" max="13056" width="72.5703125" customWidth="1"/>
    <col min="13057" max="13059" width="0" hidden="1" customWidth="1"/>
    <col min="13060" max="13060" width="18.5703125" customWidth="1"/>
    <col min="13061" max="13061" width="32.85546875" bestFit="1" customWidth="1"/>
    <col min="13309" max="13309" width="43" customWidth="1"/>
    <col min="13310" max="13310" width="6.7109375" bestFit="1" customWidth="1"/>
    <col min="13311" max="13311" width="6.42578125" customWidth="1"/>
    <col min="13312" max="13312" width="72.5703125" customWidth="1"/>
    <col min="13313" max="13315" width="0" hidden="1" customWidth="1"/>
    <col min="13316" max="13316" width="18.5703125" customWidth="1"/>
    <col min="13317" max="13317" width="32.85546875" bestFit="1" customWidth="1"/>
    <col min="13565" max="13565" width="43" customWidth="1"/>
    <col min="13566" max="13566" width="6.7109375" bestFit="1" customWidth="1"/>
    <col min="13567" max="13567" width="6.42578125" customWidth="1"/>
    <col min="13568" max="13568" width="72.5703125" customWidth="1"/>
    <col min="13569" max="13571" width="0" hidden="1" customWidth="1"/>
    <col min="13572" max="13572" width="18.5703125" customWidth="1"/>
    <col min="13573" max="13573" width="32.85546875" bestFit="1" customWidth="1"/>
    <col min="13821" max="13821" width="43" customWidth="1"/>
    <col min="13822" max="13822" width="6.7109375" bestFit="1" customWidth="1"/>
    <col min="13823" max="13823" width="6.42578125" customWidth="1"/>
    <col min="13824" max="13824" width="72.5703125" customWidth="1"/>
    <col min="13825" max="13827" width="0" hidden="1" customWidth="1"/>
    <col min="13828" max="13828" width="18.5703125" customWidth="1"/>
    <col min="13829" max="13829" width="32.85546875" bestFit="1" customWidth="1"/>
    <col min="14077" max="14077" width="43" customWidth="1"/>
    <col min="14078" max="14078" width="6.7109375" bestFit="1" customWidth="1"/>
    <col min="14079" max="14079" width="6.42578125" customWidth="1"/>
    <col min="14080" max="14080" width="72.5703125" customWidth="1"/>
    <col min="14081" max="14083" width="0" hidden="1" customWidth="1"/>
    <col min="14084" max="14084" width="18.5703125" customWidth="1"/>
    <col min="14085" max="14085" width="32.85546875" bestFit="1" customWidth="1"/>
    <col min="14333" max="14333" width="43" customWidth="1"/>
    <col min="14334" max="14334" width="6.7109375" bestFit="1" customWidth="1"/>
    <col min="14335" max="14335" width="6.42578125" customWidth="1"/>
    <col min="14336" max="14336" width="72.5703125" customWidth="1"/>
    <col min="14337" max="14339" width="0" hidden="1" customWidth="1"/>
    <col min="14340" max="14340" width="18.5703125" customWidth="1"/>
    <col min="14341" max="14341" width="32.85546875" bestFit="1" customWidth="1"/>
    <col min="14589" max="14589" width="43" customWidth="1"/>
    <col min="14590" max="14590" width="6.7109375" bestFit="1" customWidth="1"/>
    <col min="14591" max="14591" width="6.42578125" customWidth="1"/>
    <col min="14592" max="14592" width="72.5703125" customWidth="1"/>
    <col min="14593" max="14595" width="0" hidden="1" customWidth="1"/>
    <col min="14596" max="14596" width="18.5703125" customWidth="1"/>
    <col min="14597" max="14597" width="32.85546875" bestFit="1" customWidth="1"/>
    <col min="14845" max="14845" width="43" customWidth="1"/>
    <col min="14846" max="14846" width="6.7109375" bestFit="1" customWidth="1"/>
    <col min="14847" max="14847" width="6.42578125" customWidth="1"/>
    <col min="14848" max="14848" width="72.5703125" customWidth="1"/>
    <col min="14849" max="14851" width="0" hidden="1" customWidth="1"/>
    <col min="14852" max="14852" width="18.5703125" customWidth="1"/>
    <col min="14853" max="14853" width="32.85546875" bestFit="1" customWidth="1"/>
    <col min="15101" max="15101" width="43" customWidth="1"/>
    <col min="15102" max="15102" width="6.7109375" bestFit="1" customWidth="1"/>
    <col min="15103" max="15103" width="6.42578125" customWidth="1"/>
    <col min="15104" max="15104" width="72.5703125" customWidth="1"/>
    <col min="15105" max="15107" width="0" hidden="1" customWidth="1"/>
    <col min="15108" max="15108" width="18.5703125" customWidth="1"/>
    <col min="15109" max="15109" width="32.85546875" bestFit="1" customWidth="1"/>
    <col min="15357" max="15357" width="43" customWidth="1"/>
    <col min="15358" max="15358" width="6.7109375" bestFit="1" customWidth="1"/>
    <col min="15359" max="15359" width="6.42578125" customWidth="1"/>
    <col min="15360" max="15360" width="72.5703125" customWidth="1"/>
    <col min="15361" max="15363" width="0" hidden="1" customWidth="1"/>
    <col min="15364" max="15364" width="18.5703125" customWidth="1"/>
    <col min="15365" max="15365" width="32.85546875" bestFit="1" customWidth="1"/>
    <col min="15613" max="15613" width="43" customWidth="1"/>
    <col min="15614" max="15614" width="6.7109375" bestFit="1" customWidth="1"/>
    <col min="15615" max="15615" width="6.42578125" customWidth="1"/>
    <col min="15616" max="15616" width="72.5703125" customWidth="1"/>
    <col min="15617" max="15619" width="0" hidden="1" customWidth="1"/>
    <col min="15620" max="15620" width="18.5703125" customWidth="1"/>
    <col min="15621" max="15621" width="32.85546875" bestFit="1" customWidth="1"/>
    <col min="15869" max="15869" width="43" customWidth="1"/>
    <col min="15870" max="15870" width="6.7109375" bestFit="1" customWidth="1"/>
    <col min="15871" max="15871" width="6.42578125" customWidth="1"/>
    <col min="15872" max="15872" width="72.5703125" customWidth="1"/>
    <col min="15873" max="15875" width="0" hidden="1" customWidth="1"/>
    <col min="15876" max="15876" width="18.5703125" customWidth="1"/>
    <col min="15877" max="15877" width="32.85546875" bestFit="1" customWidth="1"/>
    <col min="16125" max="16125" width="43" customWidth="1"/>
    <col min="16126" max="16126" width="6.7109375" bestFit="1" customWidth="1"/>
    <col min="16127" max="16127" width="6.42578125" customWidth="1"/>
    <col min="16128" max="16128" width="72.5703125" customWidth="1"/>
    <col min="16129" max="16131" width="0" hidden="1" customWidth="1"/>
    <col min="16132" max="16132" width="18.5703125" customWidth="1"/>
    <col min="16133" max="16133" width="32.85546875" bestFit="1" customWidth="1"/>
  </cols>
  <sheetData>
    <row r="1" spans="1:7" ht="19.5" thickBot="1" x14ac:dyDescent="0.35">
      <c r="A1" s="102" t="s">
        <v>37</v>
      </c>
      <c r="B1" s="102"/>
      <c r="C1" s="102"/>
      <c r="D1" s="102"/>
      <c r="E1" s="102"/>
      <c r="F1" s="102"/>
      <c r="G1" s="102"/>
    </row>
    <row r="2" spans="1:7" ht="12.75" customHeight="1" thickTop="1" x14ac:dyDescent="0.25">
      <c r="A2" t="s">
        <v>24</v>
      </c>
      <c r="C2" s="103">
        <v>2024</v>
      </c>
      <c r="D2" s="103"/>
    </row>
    <row r="3" spans="1:7" ht="21.75" customHeight="1" thickBot="1" x14ac:dyDescent="0.3">
      <c r="A3" s="89" t="s">
        <v>38</v>
      </c>
      <c r="C3" s="104" t="s">
        <v>39</v>
      </c>
      <c r="D3" s="104"/>
    </row>
    <row r="4" spans="1:7" s="29" customFormat="1" ht="12.75" customHeight="1" x14ac:dyDescent="0.2">
      <c r="A4" s="105" t="s">
        <v>25</v>
      </c>
      <c r="B4" s="105"/>
      <c r="C4" s="105"/>
      <c r="D4" s="106"/>
      <c r="E4" s="28" t="s">
        <v>27</v>
      </c>
      <c r="F4" s="74" t="s">
        <v>40</v>
      </c>
      <c r="G4" s="109" t="s">
        <v>26</v>
      </c>
    </row>
    <row r="5" spans="1:7" s="29" customFormat="1" ht="12.75" customHeight="1" thickBot="1" x14ac:dyDescent="0.25">
      <c r="A5" s="107"/>
      <c r="B5" s="107"/>
      <c r="C5" s="107"/>
      <c r="D5" s="108"/>
      <c r="E5" s="30">
        <v>2024</v>
      </c>
      <c r="F5" s="30" t="s">
        <v>41</v>
      </c>
      <c r="G5" s="110"/>
    </row>
    <row r="6" spans="1:7" s="29" customFormat="1" ht="6" customHeight="1" x14ac:dyDescent="0.2">
      <c r="A6" s="111"/>
      <c r="B6" s="111"/>
      <c r="C6" s="111"/>
      <c r="D6" s="111"/>
      <c r="E6" s="112"/>
      <c r="F6" s="75"/>
      <c r="G6" s="76"/>
    </row>
    <row r="7" spans="1:7" ht="21" customHeight="1" thickBot="1" x14ac:dyDescent="0.3">
      <c r="A7" s="31" t="s">
        <v>28</v>
      </c>
      <c r="B7" s="31" t="s">
        <v>4</v>
      </c>
      <c r="C7" s="32" t="s">
        <v>5</v>
      </c>
      <c r="D7" s="31" t="s">
        <v>29</v>
      </c>
      <c r="E7" s="33"/>
      <c r="F7" s="33"/>
      <c r="G7" s="33"/>
    </row>
    <row r="8" spans="1:7" ht="12.75" customHeight="1" thickTop="1" x14ac:dyDescent="0.25">
      <c r="A8" s="113" t="s">
        <v>30</v>
      </c>
      <c r="B8" s="34"/>
      <c r="C8" s="35">
        <v>5021</v>
      </c>
      <c r="D8" s="36" t="s">
        <v>17</v>
      </c>
      <c r="E8" s="37">
        <v>20000</v>
      </c>
      <c r="F8" s="37"/>
      <c r="G8" s="37">
        <v>20000</v>
      </c>
    </row>
    <row r="9" spans="1:7" ht="14.25" customHeight="1" thickBot="1" x14ac:dyDescent="0.3">
      <c r="A9" s="114"/>
      <c r="B9" s="38">
        <v>2219</v>
      </c>
      <c r="C9" s="39"/>
      <c r="D9" s="40"/>
      <c r="E9" s="53">
        <f>SUM(E8)</f>
        <v>20000</v>
      </c>
      <c r="F9" s="53"/>
      <c r="G9" s="53">
        <f>SUM(G8)</f>
        <v>20000</v>
      </c>
    </row>
    <row r="10" spans="1:7" ht="12.75" customHeight="1" thickTop="1" x14ac:dyDescent="0.25">
      <c r="A10" s="115" t="s">
        <v>42</v>
      </c>
      <c r="B10" s="42"/>
      <c r="C10" s="43">
        <v>5021</v>
      </c>
      <c r="D10" s="36" t="s">
        <v>17</v>
      </c>
      <c r="E10" s="37">
        <v>78000</v>
      </c>
      <c r="F10" s="37"/>
      <c r="G10" s="37">
        <f>E10+F10</f>
        <v>78000</v>
      </c>
    </row>
    <row r="11" spans="1:7" ht="12.75" customHeight="1" x14ac:dyDescent="0.25">
      <c r="A11" s="116"/>
      <c r="B11" s="42"/>
      <c r="C11" s="44">
        <v>5161</v>
      </c>
      <c r="D11" s="45" t="s">
        <v>32</v>
      </c>
      <c r="E11" s="46">
        <v>1000</v>
      </c>
      <c r="F11" s="46">
        <v>1000</v>
      </c>
      <c r="G11" s="49">
        <f t="shared" ref="G11:G16" si="0">E11+F11</f>
        <v>2000</v>
      </c>
    </row>
    <row r="12" spans="1:7" ht="12.75" customHeight="1" x14ac:dyDescent="0.25">
      <c r="A12" s="116"/>
      <c r="B12" s="42"/>
      <c r="C12" s="47">
        <v>5162</v>
      </c>
      <c r="D12" s="48" t="s">
        <v>19</v>
      </c>
      <c r="E12" s="49">
        <v>1800</v>
      </c>
      <c r="F12" s="49">
        <v>1800</v>
      </c>
      <c r="G12" s="49">
        <f t="shared" si="0"/>
        <v>3600</v>
      </c>
    </row>
    <row r="13" spans="1:7" ht="12.75" customHeight="1" x14ac:dyDescent="0.25">
      <c r="A13" s="116"/>
      <c r="B13" s="42"/>
      <c r="C13" s="47">
        <v>5168</v>
      </c>
      <c r="D13" s="48" t="s">
        <v>43</v>
      </c>
      <c r="E13" s="49">
        <v>20000</v>
      </c>
      <c r="F13" s="49"/>
      <c r="G13" s="49">
        <f t="shared" si="0"/>
        <v>20000</v>
      </c>
    </row>
    <row r="14" spans="1:7" ht="12.75" customHeight="1" x14ac:dyDescent="0.25">
      <c r="A14" s="116"/>
      <c r="B14" s="42"/>
      <c r="C14" s="47">
        <v>5169</v>
      </c>
      <c r="D14" s="48" t="s">
        <v>44</v>
      </c>
      <c r="E14" s="49">
        <v>20000</v>
      </c>
      <c r="F14" s="49">
        <v>35000</v>
      </c>
      <c r="G14" s="49">
        <f t="shared" si="0"/>
        <v>55000</v>
      </c>
    </row>
    <row r="15" spans="1:7" ht="12.75" customHeight="1" x14ac:dyDescent="0.25">
      <c r="A15" s="116"/>
      <c r="B15" s="42"/>
      <c r="C15" s="77">
        <v>5173</v>
      </c>
      <c r="D15" s="78" t="s">
        <v>14</v>
      </c>
      <c r="E15" s="79">
        <v>0</v>
      </c>
      <c r="F15" s="79">
        <v>10000</v>
      </c>
      <c r="G15" s="46">
        <f t="shared" si="0"/>
        <v>10000</v>
      </c>
    </row>
    <row r="16" spans="1:7" ht="12.75" customHeight="1" x14ac:dyDescent="0.25">
      <c r="A16" s="116"/>
      <c r="B16" s="42"/>
      <c r="C16" s="77">
        <v>5321</v>
      </c>
      <c r="D16" s="78" t="s">
        <v>54</v>
      </c>
      <c r="E16" s="79">
        <v>0</v>
      </c>
      <c r="F16" s="79">
        <v>20000</v>
      </c>
      <c r="G16" s="80">
        <f t="shared" si="0"/>
        <v>20000</v>
      </c>
    </row>
    <row r="17" spans="1:7" s="54" customFormat="1" ht="15.75" thickBot="1" x14ac:dyDescent="0.3">
      <c r="A17" s="114"/>
      <c r="B17" s="50">
        <v>3636</v>
      </c>
      <c r="C17" s="51"/>
      <c r="D17" s="52"/>
      <c r="E17" s="53">
        <f>SUM(E10:E16)</f>
        <v>120800</v>
      </c>
      <c r="F17" s="53"/>
      <c r="G17" s="53">
        <f>SUM(G10:G16)</f>
        <v>188600</v>
      </c>
    </row>
    <row r="18" spans="1:7" ht="16.5" customHeight="1" thickTop="1" x14ac:dyDescent="0.25">
      <c r="A18" s="117" t="s">
        <v>31</v>
      </c>
      <c r="B18" s="55"/>
      <c r="C18" s="56">
        <v>5222</v>
      </c>
      <c r="D18" s="36" t="s">
        <v>16</v>
      </c>
      <c r="E18" s="37">
        <v>100000</v>
      </c>
      <c r="F18" s="37"/>
      <c r="G18" s="37">
        <f>E18+F18</f>
        <v>100000</v>
      </c>
    </row>
    <row r="19" spans="1:7" s="54" customFormat="1" ht="15.75" thickBot="1" x14ac:dyDescent="0.3">
      <c r="A19" s="118"/>
      <c r="B19" s="50">
        <v>3749</v>
      </c>
      <c r="C19" s="57"/>
      <c r="D19" s="52"/>
      <c r="E19" s="53">
        <f>SUM(E18)</f>
        <v>100000</v>
      </c>
      <c r="F19" s="53"/>
      <c r="G19" s="53">
        <f>SUM(G18)</f>
        <v>100000</v>
      </c>
    </row>
    <row r="20" spans="1:7" ht="13.5" customHeight="1" thickTop="1" x14ac:dyDescent="0.25">
      <c r="A20" s="113" t="s">
        <v>34</v>
      </c>
      <c r="B20" s="34"/>
      <c r="C20" s="58">
        <v>5163</v>
      </c>
      <c r="D20" s="36" t="s">
        <v>33</v>
      </c>
      <c r="E20" s="37">
        <v>2000</v>
      </c>
      <c r="F20" s="37"/>
      <c r="G20" s="37">
        <f>E20+F20</f>
        <v>2000</v>
      </c>
    </row>
    <row r="21" spans="1:7" s="54" customFormat="1" ht="16.5" customHeight="1" thickBot="1" x14ac:dyDescent="0.3">
      <c r="A21" s="114"/>
      <c r="B21" s="50">
        <v>6310</v>
      </c>
      <c r="C21" s="51"/>
      <c r="D21" s="52"/>
      <c r="E21" s="53">
        <f>SUM(E20)</f>
        <v>2000</v>
      </c>
      <c r="F21" s="53"/>
      <c r="G21" s="53">
        <f>SUM(G20)</f>
        <v>2000</v>
      </c>
    </row>
    <row r="22" spans="1:7" s="29" customFormat="1" ht="16.5" customHeight="1" thickTop="1" thickBot="1" x14ac:dyDescent="0.3">
      <c r="A22" s="99" t="s">
        <v>35</v>
      </c>
      <c r="B22" s="100"/>
      <c r="C22" s="100"/>
      <c r="D22" s="101"/>
      <c r="E22" s="62">
        <f>E9+E17+E19+E21</f>
        <v>242800</v>
      </c>
      <c r="F22" s="62">
        <f>SUM(F11:F16)</f>
        <v>67800</v>
      </c>
      <c r="G22" s="62">
        <f>G9+G17+G19+G21</f>
        <v>310600</v>
      </c>
    </row>
    <row r="23" spans="1:7" ht="12.75" hidden="1" customHeight="1" x14ac:dyDescent="0.25">
      <c r="A23" s="63" t="s">
        <v>36</v>
      </c>
      <c r="B23" s="63"/>
      <c r="C23" s="64"/>
    </row>
    <row r="24" spans="1:7" ht="12.75" hidden="1" customHeight="1" x14ac:dyDescent="0.25">
      <c r="A24" s="65" t="s">
        <v>35</v>
      </c>
      <c r="B24" s="66"/>
      <c r="C24" s="67"/>
      <c r="D24" s="68"/>
    </row>
    <row r="25" spans="1:7" s="8" customFormat="1" ht="12.75" customHeight="1" thickBot="1" x14ac:dyDescent="0.3">
      <c r="A25" s="70"/>
      <c r="B25" s="70"/>
      <c r="C25" s="71"/>
      <c r="D25" s="69"/>
      <c r="E25" s="72"/>
      <c r="F25" s="72"/>
      <c r="G25" s="72"/>
    </row>
    <row r="26" spans="1:7" s="8" customFormat="1" ht="12.75" customHeight="1" x14ac:dyDescent="0.25">
      <c r="A26" s="105" t="s">
        <v>45</v>
      </c>
      <c r="B26" s="105"/>
      <c r="C26" s="105"/>
      <c r="D26" s="106"/>
      <c r="E26" s="28" t="s">
        <v>27</v>
      </c>
      <c r="F26" s="74" t="s">
        <v>40</v>
      </c>
      <c r="G26" s="109" t="s">
        <v>26</v>
      </c>
    </row>
    <row r="27" spans="1:7" s="8" customFormat="1" ht="12.75" customHeight="1" thickBot="1" x14ac:dyDescent="0.3">
      <c r="A27" s="107"/>
      <c r="B27" s="107"/>
      <c r="C27" s="107"/>
      <c r="D27" s="108"/>
      <c r="E27" s="30">
        <v>2024</v>
      </c>
      <c r="F27" s="30" t="s">
        <v>41</v>
      </c>
      <c r="G27" s="110"/>
    </row>
    <row r="28" spans="1:7" s="8" customFormat="1" ht="6" customHeight="1" x14ac:dyDescent="0.25">
      <c r="A28" s="111"/>
      <c r="B28" s="111"/>
      <c r="C28" s="111"/>
      <c r="D28" s="111"/>
      <c r="E28" s="112"/>
      <c r="F28" s="75"/>
      <c r="G28" s="76"/>
    </row>
    <row r="29" spans="1:7" s="8" customFormat="1" ht="12.75" customHeight="1" thickBot="1" x14ac:dyDescent="0.3">
      <c r="A29" s="31"/>
      <c r="B29" s="31" t="s">
        <v>4</v>
      </c>
      <c r="C29" s="32" t="s">
        <v>5</v>
      </c>
      <c r="D29" s="31" t="s">
        <v>29</v>
      </c>
      <c r="E29" s="33"/>
      <c r="F29" s="33"/>
      <c r="G29" s="33"/>
    </row>
    <row r="30" spans="1:7" ht="12.75" customHeight="1" thickTop="1" x14ac:dyDescent="0.25">
      <c r="A30" s="113" t="s">
        <v>46</v>
      </c>
      <c r="B30" s="34"/>
      <c r="C30" s="35">
        <v>4121</v>
      </c>
      <c r="D30" s="36" t="s">
        <v>47</v>
      </c>
      <c r="E30" s="37">
        <v>173000</v>
      </c>
      <c r="F30" s="37"/>
      <c r="G30" s="37">
        <f>E30+F30</f>
        <v>173000</v>
      </c>
    </row>
    <row r="31" spans="1:7" ht="12.75" customHeight="1" x14ac:dyDescent="0.25">
      <c r="A31" s="116"/>
      <c r="B31" s="42"/>
      <c r="C31" s="59">
        <v>4121</v>
      </c>
      <c r="D31" s="60" t="s">
        <v>48</v>
      </c>
      <c r="E31" s="80">
        <v>150000</v>
      </c>
      <c r="F31" s="80">
        <v>10000</v>
      </c>
      <c r="G31" s="80">
        <f>E31+F31</f>
        <v>160000</v>
      </c>
    </row>
    <row r="32" spans="1:7" ht="15" customHeight="1" thickBot="1" x14ac:dyDescent="0.3">
      <c r="A32" s="114"/>
      <c r="B32" s="38"/>
      <c r="C32" s="39"/>
      <c r="D32" s="40"/>
      <c r="E32" s="41">
        <f>SUM(E30:E31)</f>
        <v>323000</v>
      </c>
      <c r="F32" s="41"/>
      <c r="G32" s="41">
        <f>SUM(G30:G31)</f>
        <v>333000</v>
      </c>
    </row>
    <row r="33" spans="1:7" ht="12.75" customHeight="1" thickTop="1" x14ac:dyDescent="0.25">
      <c r="A33" s="115" t="s">
        <v>34</v>
      </c>
      <c r="B33" s="42"/>
      <c r="C33" s="43">
        <v>2141</v>
      </c>
      <c r="D33" s="36" t="s">
        <v>49</v>
      </c>
      <c r="E33" s="37">
        <v>100</v>
      </c>
      <c r="F33" s="37"/>
      <c r="G33" s="37">
        <f>E33+F33</f>
        <v>100</v>
      </c>
    </row>
    <row r="34" spans="1:7" ht="16.5" customHeight="1" thickBot="1" x14ac:dyDescent="0.3">
      <c r="A34" s="114"/>
      <c r="B34" s="50">
        <v>6310</v>
      </c>
      <c r="C34" s="51"/>
      <c r="D34" s="52"/>
      <c r="E34" s="53">
        <f>SUM(E33:E33)</f>
        <v>100</v>
      </c>
      <c r="F34" s="53"/>
      <c r="G34" s="53">
        <f>SUM(G33:G33)</f>
        <v>100</v>
      </c>
    </row>
    <row r="35" spans="1:7" ht="16.5" customHeight="1" thickTop="1" thickBot="1" x14ac:dyDescent="0.3">
      <c r="A35" s="99" t="s">
        <v>35</v>
      </c>
      <c r="B35" s="100"/>
      <c r="C35" s="100"/>
      <c r="D35" s="101"/>
      <c r="E35" s="62">
        <f>E32+E34</f>
        <v>323100</v>
      </c>
      <c r="F35" s="62">
        <f>SUM(F30:F34)</f>
        <v>10000</v>
      </c>
      <c r="G35" s="62">
        <f>G32+G34</f>
        <v>333100</v>
      </c>
    </row>
    <row r="36" spans="1:7" ht="12.75" customHeight="1" thickBot="1" x14ac:dyDescent="0.3"/>
    <row r="37" spans="1:7" ht="12.75" customHeight="1" x14ac:dyDescent="0.25">
      <c r="A37" s="105" t="s">
        <v>50</v>
      </c>
      <c r="B37" s="105"/>
      <c r="C37" s="105"/>
      <c r="D37" s="106"/>
      <c r="E37" s="28" t="s">
        <v>27</v>
      </c>
      <c r="F37" s="74" t="s">
        <v>40</v>
      </c>
      <c r="G37" s="109" t="s">
        <v>26</v>
      </c>
    </row>
    <row r="38" spans="1:7" ht="12.75" customHeight="1" thickBot="1" x14ac:dyDescent="0.3">
      <c r="A38" s="107"/>
      <c r="B38" s="107"/>
      <c r="C38" s="107"/>
      <c r="D38" s="108"/>
      <c r="E38" s="30">
        <v>2024</v>
      </c>
      <c r="F38" s="30" t="s">
        <v>41</v>
      </c>
      <c r="G38" s="110"/>
    </row>
    <row r="39" spans="1:7" ht="6" customHeight="1" x14ac:dyDescent="0.25">
      <c r="A39" s="111"/>
      <c r="B39" s="111"/>
      <c r="C39" s="111"/>
      <c r="D39" s="111"/>
      <c r="E39" s="112"/>
      <c r="F39" s="75"/>
      <c r="G39" s="76"/>
    </row>
    <row r="40" spans="1:7" ht="12.75" customHeight="1" thickBot="1" x14ac:dyDescent="0.3">
      <c r="A40" s="116" t="s">
        <v>51</v>
      </c>
      <c r="B40" s="84" t="s">
        <v>4</v>
      </c>
      <c r="C40" s="85" t="s">
        <v>5</v>
      </c>
      <c r="D40" s="84" t="s">
        <v>29</v>
      </c>
      <c r="E40" s="61"/>
      <c r="F40" s="33"/>
      <c r="G40" s="33"/>
    </row>
    <row r="41" spans="1:7" ht="19.5" customHeight="1" thickTop="1" thickBot="1" x14ac:dyDescent="0.3">
      <c r="A41" s="114"/>
      <c r="B41" s="6"/>
      <c r="C41" s="81">
        <v>8115</v>
      </c>
      <c r="D41" s="6"/>
      <c r="E41" s="82">
        <v>-80300</v>
      </c>
      <c r="F41" s="83">
        <f>F22-F35</f>
        <v>57800</v>
      </c>
      <c r="G41" s="83">
        <f>G22-G35</f>
        <v>-22500</v>
      </c>
    </row>
    <row r="42" spans="1:7" ht="17.25" customHeight="1" thickTop="1" thickBot="1" x14ac:dyDescent="0.3">
      <c r="A42" s="99" t="s">
        <v>35</v>
      </c>
      <c r="B42" s="100"/>
      <c r="C42" s="100"/>
      <c r="D42" s="101"/>
      <c r="E42" s="62">
        <f>E39+E41</f>
        <v>-80300</v>
      </c>
      <c r="F42" s="62">
        <f>SUM(F37:F41)</f>
        <v>57800</v>
      </c>
      <c r="G42" s="62">
        <f>G39+G41</f>
        <v>-22500</v>
      </c>
    </row>
    <row r="43" spans="1:7" ht="12.75" customHeight="1" x14ac:dyDescent="0.25"/>
    <row r="44" spans="1:7" ht="12.75" customHeight="1" x14ac:dyDescent="0.25"/>
    <row r="45" spans="1:7" ht="12.75" customHeight="1" x14ac:dyDescent="0.25"/>
    <row r="46" spans="1:7" ht="12.75" customHeight="1" x14ac:dyDescent="0.25"/>
    <row r="47" spans="1:7" ht="12.75" customHeight="1" x14ac:dyDescent="0.25"/>
    <row r="48" spans="1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</sheetData>
  <mergeCells count="22">
    <mergeCell ref="G37:G38"/>
    <mergeCell ref="A39:E39"/>
    <mergeCell ref="A40:A41"/>
    <mergeCell ref="A42:D42"/>
    <mergeCell ref="A22:D22"/>
    <mergeCell ref="A33:A34"/>
    <mergeCell ref="A35:D35"/>
    <mergeCell ref="A37:D38"/>
    <mergeCell ref="A26:D27"/>
    <mergeCell ref="G26:G27"/>
    <mergeCell ref="A28:E28"/>
    <mergeCell ref="A30:A32"/>
    <mergeCell ref="A6:E6"/>
    <mergeCell ref="A8:A9"/>
    <mergeCell ref="A10:A17"/>
    <mergeCell ref="A18:A19"/>
    <mergeCell ref="A20:A21"/>
    <mergeCell ref="C2:D2"/>
    <mergeCell ref="C3:D3"/>
    <mergeCell ref="A4:D5"/>
    <mergeCell ref="A1:G1"/>
    <mergeCell ref="G4:G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topLeftCell="A10" workbookViewId="0">
      <selection activeCell="C36" sqref="C36"/>
    </sheetView>
  </sheetViews>
  <sheetFormatPr defaultRowHeight="15" x14ac:dyDescent="0.25"/>
  <cols>
    <col min="1" max="1" width="46.42578125" bestFit="1" customWidth="1"/>
    <col min="2" max="2" width="13.28515625" customWidth="1"/>
    <col min="3" max="3" width="12" customWidth="1"/>
    <col min="4" max="4" width="18.7109375" customWidth="1"/>
  </cols>
  <sheetData>
    <row r="1" spans="1:4" ht="16.5" thickBot="1" x14ac:dyDescent="0.3">
      <c r="A1" s="119" t="s">
        <v>8</v>
      </c>
      <c r="B1" s="119"/>
      <c r="C1" s="119"/>
      <c r="D1" s="119"/>
    </row>
    <row r="2" spans="1:4" ht="15.75" thickTop="1" x14ac:dyDescent="0.25">
      <c r="A2" t="s">
        <v>0</v>
      </c>
      <c r="B2" s="2">
        <v>47003049</v>
      </c>
    </row>
    <row r="3" spans="1:4" x14ac:dyDescent="0.25">
      <c r="A3" s="1" t="s">
        <v>1</v>
      </c>
      <c r="B3" s="1" t="s">
        <v>2</v>
      </c>
      <c r="C3" s="1"/>
      <c r="D3" s="1"/>
    </row>
    <row r="5" spans="1:4" ht="15.75" x14ac:dyDescent="0.25">
      <c r="A5" s="86" t="s">
        <v>15</v>
      </c>
      <c r="B5" s="87">
        <v>1</v>
      </c>
      <c r="C5" s="8"/>
      <c r="D5" s="8"/>
    </row>
    <row r="6" spans="1:4" ht="6" customHeight="1" x14ac:dyDescent="0.25">
      <c r="A6" s="88"/>
      <c r="B6" s="88"/>
      <c r="C6" s="88"/>
      <c r="D6" s="88"/>
    </row>
    <row r="7" spans="1:4" ht="15.75" x14ac:dyDescent="0.25">
      <c r="A7" s="89" t="s">
        <v>3</v>
      </c>
      <c r="B7" s="90"/>
      <c r="C7" s="90"/>
      <c r="D7" s="90"/>
    </row>
    <row r="8" spans="1:4" ht="15.75" x14ac:dyDescent="0.25">
      <c r="A8" s="91" t="s">
        <v>6</v>
      </c>
      <c r="B8" s="92" t="s">
        <v>4</v>
      </c>
      <c r="C8" s="92" t="s">
        <v>5</v>
      </c>
      <c r="D8" s="92" t="s">
        <v>7</v>
      </c>
    </row>
    <row r="9" spans="1:4" x14ac:dyDescent="0.25">
      <c r="A9" s="9" t="s">
        <v>18</v>
      </c>
      <c r="B9" s="15">
        <v>3636</v>
      </c>
      <c r="C9" s="18">
        <v>5161</v>
      </c>
      <c r="D9" s="12">
        <v>1000</v>
      </c>
    </row>
    <row r="10" spans="1:4" x14ac:dyDescent="0.25">
      <c r="A10" s="10" t="s">
        <v>19</v>
      </c>
      <c r="B10" s="16">
        <v>3636</v>
      </c>
      <c r="C10" s="19">
        <v>5162</v>
      </c>
      <c r="D10" s="13">
        <v>1800</v>
      </c>
    </row>
    <row r="11" spans="1:4" x14ac:dyDescent="0.25">
      <c r="A11" s="10" t="s">
        <v>22</v>
      </c>
      <c r="B11" s="16">
        <v>3636</v>
      </c>
      <c r="C11" s="19">
        <v>5173</v>
      </c>
      <c r="D11" s="13">
        <v>10000</v>
      </c>
    </row>
    <row r="12" spans="1:4" ht="30" x14ac:dyDescent="0.25">
      <c r="A12" s="11" t="s">
        <v>23</v>
      </c>
      <c r="B12" s="17">
        <v>3636</v>
      </c>
      <c r="C12" s="20">
        <v>5169</v>
      </c>
      <c r="D12" s="14">
        <v>35000</v>
      </c>
    </row>
    <row r="13" spans="1:4" ht="15.75" thickBot="1" x14ac:dyDescent="0.3">
      <c r="A13" s="24" t="s">
        <v>21</v>
      </c>
      <c r="B13" s="24">
        <v>3636</v>
      </c>
      <c r="C13" s="25">
        <v>5321</v>
      </c>
      <c r="D13" s="26">
        <v>20000</v>
      </c>
    </row>
    <row r="14" spans="1:4" ht="16.5" thickTop="1" x14ac:dyDescent="0.25">
      <c r="A14" s="93" t="s">
        <v>13</v>
      </c>
      <c r="B14" s="94"/>
      <c r="C14" s="95"/>
      <c r="D14" s="96">
        <f>SUM(D9:D13)</f>
        <v>67800</v>
      </c>
    </row>
    <row r="16" spans="1:4" ht="15.75" x14ac:dyDescent="0.25">
      <c r="A16" s="89" t="s">
        <v>52</v>
      </c>
      <c r="B16" s="89"/>
      <c r="C16" s="89"/>
      <c r="D16" s="89"/>
    </row>
    <row r="17" spans="1:4" ht="15.75" x14ac:dyDescent="0.25">
      <c r="A17" s="91" t="s">
        <v>6</v>
      </c>
      <c r="B17" s="92" t="s">
        <v>4</v>
      </c>
      <c r="C17" s="92" t="s">
        <v>5</v>
      </c>
      <c r="D17" s="92" t="s">
        <v>7</v>
      </c>
    </row>
    <row r="18" spans="1:4" ht="15.75" thickBot="1" x14ac:dyDescent="0.3">
      <c r="A18" s="7" t="s">
        <v>20</v>
      </c>
      <c r="B18" s="23"/>
      <c r="C18" s="22">
        <v>4121</v>
      </c>
      <c r="D18" s="21">
        <v>10000</v>
      </c>
    </row>
    <row r="19" spans="1:4" ht="16.5" thickTop="1" x14ac:dyDescent="0.25">
      <c r="A19" s="93" t="s">
        <v>13</v>
      </c>
      <c r="B19" s="120"/>
      <c r="C19" s="121"/>
      <c r="D19" s="96">
        <f>SUM(D18:D18)</f>
        <v>10000</v>
      </c>
    </row>
    <row r="21" spans="1:4" ht="15.75" x14ac:dyDescent="0.25">
      <c r="A21" s="98" t="s">
        <v>50</v>
      </c>
    </row>
    <row r="22" spans="1:4" ht="15.75" x14ac:dyDescent="0.25">
      <c r="A22" s="91" t="s">
        <v>53</v>
      </c>
      <c r="B22" s="3"/>
      <c r="C22" s="4">
        <v>8115</v>
      </c>
      <c r="D22" s="97">
        <f>D14-D19</f>
        <v>57800</v>
      </c>
    </row>
    <row r="29" spans="1:4" x14ac:dyDescent="0.25">
      <c r="A29" t="s">
        <v>10</v>
      </c>
      <c r="B29" s="5">
        <v>45397</v>
      </c>
    </row>
    <row r="30" spans="1:4" x14ac:dyDescent="0.25">
      <c r="A30" t="s">
        <v>11</v>
      </c>
    </row>
    <row r="32" spans="1:4" x14ac:dyDescent="0.25">
      <c r="A32" t="s">
        <v>55</v>
      </c>
    </row>
    <row r="35" spans="1:1" x14ac:dyDescent="0.25">
      <c r="A35" t="s">
        <v>9</v>
      </c>
    </row>
    <row r="36" spans="1:1" x14ac:dyDescent="0.25">
      <c r="A36" t="s">
        <v>12</v>
      </c>
    </row>
  </sheetData>
  <mergeCells count="2">
    <mergeCell ref="A1:D1"/>
    <mergeCell ref="B19:C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2024</vt:lpstr>
      <vt:lpstr>ROZPOČET - Změny</vt:lpstr>
      <vt:lpstr>RO 1 - ke schválení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Starosta</cp:lastModifiedBy>
  <cp:lastPrinted>2024-04-15T15:09:57Z</cp:lastPrinted>
  <dcterms:created xsi:type="dcterms:W3CDTF">2024-01-21T17:20:41Z</dcterms:created>
  <dcterms:modified xsi:type="dcterms:W3CDTF">2024-04-24T15:49:29Z</dcterms:modified>
</cp:coreProperties>
</file>